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07"/>
  <workbookPr date1904="1" showInkAnnotation="0" autoCompressPictures="0"/>
  <xr:revisionPtr revIDLastSave="0" documentId="11_81BE93758577604A590894EC2DFCC807FF00B667" xr6:coauthVersionLast="45" xr6:coauthVersionMax="45" xr10:uidLastSave="{00000000-0000-0000-0000-000000000000}"/>
  <bookViews>
    <workbookView xWindow="800" yWindow="0" windowWidth="10640" windowHeight="15540" tabRatio="500" xr2:uid="{00000000-000D-0000-FFFF-FFFF00000000}"/>
  </bookViews>
  <sheets>
    <sheet name="clients.csv" sheetId="1" r:id="rId1"/>
  </sheets>
  <calcPr calcId="191028" calcCompleted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M161" i="1" l="1"/>
  <c r="GM160" i="1"/>
  <c r="GM159" i="1"/>
  <c r="GM158" i="1"/>
  <c r="GM157" i="1"/>
  <c r="GM156" i="1"/>
  <c r="GM155" i="1"/>
  <c r="GM154" i="1"/>
  <c r="GM153" i="1"/>
  <c r="GM152" i="1"/>
  <c r="GM151" i="1"/>
  <c r="GM150" i="1"/>
  <c r="GM149" i="1"/>
  <c r="GM148" i="1"/>
  <c r="GM147" i="1"/>
  <c r="GM146" i="1"/>
  <c r="GM145" i="1"/>
  <c r="GM144" i="1"/>
  <c r="GM143" i="1"/>
  <c r="GM142" i="1"/>
  <c r="GM141" i="1"/>
  <c r="GM140" i="1"/>
  <c r="GM139" i="1"/>
  <c r="GM138" i="1"/>
  <c r="GM137" i="1"/>
  <c r="GM136" i="1"/>
  <c r="GM135" i="1"/>
  <c r="GM134" i="1"/>
  <c r="GM133" i="1"/>
  <c r="GM132" i="1"/>
  <c r="GM131" i="1"/>
  <c r="GM130" i="1"/>
  <c r="GM129" i="1"/>
  <c r="GM128" i="1"/>
  <c r="GM127" i="1"/>
  <c r="GM126" i="1"/>
  <c r="GM125" i="1"/>
  <c r="GM124" i="1"/>
  <c r="GM123" i="1"/>
  <c r="GM122" i="1"/>
  <c r="GM121" i="1"/>
  <c r="GM120" i="1"/>
  <c r="GM119" i="1"/>
  <c r="GM118" i="1"/>
  <c r="GM117" i="1"/>
  <c r="GM116" i="1"/>
  <c r="GM115" i="1"/>
  <c r="GM114" i="1"/>
  <c r="GM113" i="1"/>
  <c r="GM112" i="1"/>
  <c r="GM111" i="1"/>
  <c r="GM110" i="1"/>
  <c r="GM109" i="1"/>
  <c r="GM108" i="1"/>
  <c r="GM107" i="1"/>
  <c r="GM106" i="1"/>
  <c r="GM105" i="1"/>
  <c r="GM104" i="1"/>
  <c r="GM103" i="1"/>
  <c r="GM102" i="1"/>
  <c r="GM101" i="1"/>
  <c r="GM100" i="1"/>
  <c r="GM99" i="1"/>
  <c r="GM98" i="1"/>
  <c r="GM97" i="1"/>
  <c r="GM96" i="1"/>
  <c r="GM95" i="1"/>
  <c r="GM94" i="1"/>
  <c r="GM93" i="1"/>
  <c r="GM92" i="1"/>
  <c r="GM91" i="1"/>
  <c r="GM90" i="1"/>
  <c r="GM89" i="1"/>
  <c r="GM88" i="1"/>
  <c r="GM87" i="1"/>
  <c r="GM86" i="1"/>
  <c r="GM85" i="1"/>
  <c r="GM84" i="1"/>
  <c r="GM83" i="1"/>
  <c r="GM82" i="1"/>
  <c r="GM81" i="1"/>
  <c r="GM80" i="1"/>
  <c r="GM79" i="1"/>
  <c r="GM78" i="1"/>
  <c r="GM77" i="1"/>
  <c r="GM76" i="1"/>
  <c r="GM75" i="1"/>
  <c r="GM74" i="1"/>
  <c r="GM73" i="1"/>
  <c r="GM72" i="1"/>
  <c r="GM71" i="1"/>
  <c r="GM70" i="1"/>
  <c r="GM69" i="1"/>
  <c r="GM68" i="1"/>
  <c r="GM67" i="1"/>
  <c r="GM66" i="1"/>
  <c r="GM65" i="1"/>
  <c r="GM64" i="1"/>
  <c r="GM63" i="1"/>
  <c r="GM62" i="1"/>
  <c r="GM61" i="1"/>
  <c r="GM60" i="1"/>
  <c r="GM59" i="1"/>
  <c r="GM58" i="1"/>
  <c r="GM57" i="1"/>
  <c r="GM56" i="1"/>
  <c r="GM55" i="1"/>
  <c r="GM54" i="1"/>
  <c r="GM53" i="1"/>
  <c r="GM52" i="1"/>
  <c r="GM51" i="1"/>
  <c r="GM50" i="1"/>
  <c r="GM49" i="1"/>
  <c r="GM48" i="1"/>
  <c r="GM47" i="1"/>
  <c r="GM46" i="1"/>
  <c r="GM45" i="1"/>
  <c r="GM44" i="1"/>
  <c r="GM43" i="1"/>
  <c r="GM42" i="1"/>
  <c r="GM41" i="1"/>
  <c r="GM40" i="1"/>
  <c r="GM39" i="1"/>
  <c r="GM38" i="1"/>
  <c r="GM37" i="1"/>
  <c r="GM36" i="1"/>
  <c r="GM35" i="1"/>
  <c r="GM34" i="1"/>
  <c r="GM33" i="1"/>
  <c r="GM32" i="1"/>
  <c r="GM31" i="1"/>
  <c r="GM30" i="1"/>
  <c r="GM29" i="1"/>
  <c r="GM28" i="1"/>
  <c r="GM27" i="1"/>
  <c r="GM26" i="1"/>
  <c r="GM25" i="1"/>
  <c r="GM24" i="1"/>
  <c r="GM23" i="1"/>
  <c r="GM22" i="1"/>
  <c r="GM21" i="1"/>
  <c r="GM20" i="1"/>
  <c r="GM19" i="1"/>
  <c r="GM18" i="1"/>
  <c r="GM17" i="1"/>
  <c r="GM16" i="1"/>
  <c r="GM15" i="1"/>
  <c r="GM14" i="1"/>
  <c r="GM13" i="1"/>
  <c r="GM12" i="1"/>
  <c r="GM11" i="1"/>
  <c r="GM10" i="1"/>
  <c r="GM9" i="1"/>
  <c r="GM8" i="1"/>
  <c r="GM7" i="1"/>
  <c r="GM6" i="1"/>
  <c r="GM5" i="1"/>
  <c r="GM4" i="1"/>
  <c r="GM3" i="1"/>
  <c r="GM2" i="1"/>
  <c r="J167" i="1"/>
  <c r="I164" i="1"/>
  <c r="HS161" i="1"/>
  <c r="HS160" i="1"/>
  <c r="HS159" i="1"/>
  <c r="HS158" i="1"/>
  <c r="HS157" i="1"/>
  <c r="HS156" i="1"/>
  <c r="HS155" i="1"/>
  <c r="HS154" i="1"/>
  <c r="HS153" i="1"/>
  <c r="HS152" i="1"/>
  <c r="HS151" i="1"/>
  <c r="HS150" i="1"/>
  <c r="HS149" i="1"/>
  <c r="HS148" i="1"/>
  <c r="HS147" i="1"/>
  <c r="HS146" i="1"/>
  <c r="HS145" i="1"/>
  <c r="HS144" i="1"/>
  <c r="HS143" i="1"/>
  <c r="HS142" i="1"/>
  <c r="HS141" i="1"/>
  <c r="HS140" i="1"/>
  <c r="HS139" i="1"/>
  <c r="HS138" i="1"/>
  <c r="HS137" i="1"/>
  <c r="HS136" i="1"/>
  <c r="HS135" i="1"/>
  <c r="HS134" i="1"/>
  <c r="HS133" i="1"/>
  <c r="HS132" i="1"/>
  <c r="HS131" i="1"/>
  <c r="HS130" i="1"/>
  <c r="HS129" i="1"/>
  <c r="HS128" i="1"/>
  <c r="HS127" i="1"/>
  <c r="HS126" i="1"/>
  <c r="HS125" i="1"/>
  <c r="HS124" i="1"/>
  <c r="HS123" i="1"/>
  <c r="HS122" i="1"/>
  <c r="HS121" i="1"/>
  <c r="HS120" i="1"/>
  <c r="HS119" i="1"/>
  <c r="HS118" i="1"/>
  <c r="HS117" i="1"/>
  <c r="HS116" i="1"/>
  <c r="HS115" i="1"/>
  <c r="HS114" i="1"/>
  <c r="HS113" i="1"/>
  <c r="HS112" i="1"/>
  <c r="HS111" i="1"/>
  <c r="HS110" i="1"/>
  <c r="HS109" i="1"/>
  <c r="HS108" i="1"/>
  <c r="HS107" i="1"/>
  <c r="HS106" i="1"/>
  <c r="HS105" i="1"/>
  <c r="HS104" i="1"/>
  <c r="HS103" i="1"/>
  <c r="HS102" i="1"/>
  <c r="HS101" i="1"/>
  <c r="HS100" i="1"/>
  <c r="HS99" i="1"/>
  <c r="HS98" i="1"/>
  <c r="HS97" i="1"/>
  <c r="HS96" i="1"/>
  <c r="HS95" i="1"/>
  <c r="HS94" i="1"/>
  <c r="HS93" i="1"/>
  <c r="HS92" i="1"/>
  <c r="HS91" i="1"/>
  <c r="HS90" i="1"/>
  <c r="HS89" i="1"/>
  <c r="HS88" i="1"/>
  <c r="HS87" i="1"/>
  <c r="HS86" i="1"/>
  <c r="HS85" i="1"/>
  <c r="HS84" i="1"/>
  <c r="HS83" i="1"/>
  <c r="HS82" i="1"/>
  <c r="HS81" i="1"/>
  <c r="HS80" i="1"/>
  <c r="HS79" i="1"/>
  <c r="HS78" i="1"/>
  <c r="HS77" i="1"/>
  <c r="HS76" i="1"/>
  <c r="HS75" i="1"/>
  <c r="HS74" i="1"/>
  <c r="HS73" i="1"/>
  <c r="HS72" i="1"/>
  <c r="HS71" i="1"/>
  <c r="HS70" i="1"/>
  <c r="HS69" i="1"/>
  <c r="HS68" i="1"/>
  <c r="HS67" i="1"/>
  <c r="HS66" i="1"/>
  <c r="HS65" i="1"/>
  <c r="HS64" i="1"/>
  <c r="HS63" i="1"/>
  <c r="HS62" i="1"/>
  <c r="HS61" i="1"/>
  <c r="HS60" i="1"/>
  <c r="HS59" i="1"/>
  <c r="HS58" i="1"/>
  <c r="HS57" i="1"/>
  <c r="HS56" i="1"/>
  <c r="HS55" i="1"/>
  <c r="HS54" i="1"/>
  <c r="HS53" i="1"/>
  <c r="HS52" i="1"/>
  <c r="HS51" i="1"/>
  <c r="HS50" i="1"/>
  <c r="HS49" i="1"/>
  <c r="HS48" i="1"/>
  <c r="HS47" i="1"/>
  <c r="HS46" i="1"/>
  <c r="HS45" i="1"/>
  <c r="HS44" i="1"/>
  <c r="HS43" i="1"/>
  <c r="HS42" i="1"/>
  <c r="HS41" i="1"/>
  <c r="HS40" i="1"/>
  <c r="HS39" i="1"/>
  <c r="HS38" i="1"/>
  <c r="HS37" i="1"/>
  <c r="HS36" i="1"/>
  <c r="HS35" i="1"/>
  <c r="HS34" i="1"/>
  <c r="HS33" i="1"/>
  <c r="HS32" i="1"/>
  <c r="HS31" i="1"/>
  <c r="HS30" i="1"/>
  <c r="HS29" i="1"/>
  <c r="HS28" i="1"/>
  <c r="HS27" i="1"/>
  <c r="HS26" i="1"/>
  <c r="HS25" i="1"/>
  <c r="HS24" i="1"/>
  <c r="HS23" i="1"/>
  <c r="HS22" i="1"/>
  <c r="HS21" i="1"/>
  <c r="HS20" i="1"/>
  <c r="HS19" i="1"/>
  <c r="HS18" i="1"/>
  <c r="HS17" i="1"/>
  <c r="HS16" i="1"/>
  <c r="HS15" i="1"/>
  <c r="HS14" i="1"/>
  <c r="HS13" i="1"/>
  <c r="HS12" i="1"/>
  <c r="HS11" i="1"/>
  <c r="HS10" i="1"/>
  <c r="HS9" i="1"/>
  <c r="HS8" i="1"/>
  <c r="HS7" i="1"/>
  <c r="HS6" i="1"/>
  <c r="HS5" i="1"/>
  <c r="HS4" i="1"/>
  <c r="HS3" i="1"/>
  <c r="HS2" i="1"/>
  <c r="HS164" i="1" s="1"/>
  <c r="G164" i="1"/>
  <c r="FO165" i="1"/>
  <c r="FO164" i="1"/>
  <c r="FM165" i="1"/>
  <c r="FM164" i="1"/>
  <c r="HO161" i="1"/>
  <c r="HO160" i="1"/>
  <c r="HO159" i="1"/>
  <c r="HO158" i="1"/>
  <c r="HO157" i="1"/>
  <c r="HO156" i="1"/>
  <c r="HO155" i="1"/>
  <c r="HO154" i="1"/>
  <c r="HO153" i="1"/>
  <c r="HO152" i="1"/>
  <c r="HO151" i="1"/>
  <c r="HO150" i="1"/>
  <c r="HO149" i="1"/>
  <c r="HO148" i="1"/>
  <c r="HO147" i="1"/>
  <c r="HO146" i="1"/>
  <c r="HO145" i="1"/>
  <c r="HO144" i="1"/>
  <c r="HO143" i="1"/>
  <c r="HO142" i="1"/>
  <c r="HO141" i="1"/>
  <c r="HO140" i="1"/>
  <c r="HO139" i="1"/>
  <c r="HO138" i="1"/>
  <c r="HO137" i="1"/>
  <c r="HO136" i="1"/>
  <c r="HO135" i="1"/>
  <c r="HO134" i="1"/>
  <c r="HO133" i="1"/>
  <c r="HO132" i="1"/>
  <c r="HO131" i="1"/>
  <c r="HO130" i="1"/>
  <c r="HO129" i="1"/>
  <c r="HO128" i="1"/>
  <c r="HO127" i="1"/>
  <c r="HO126" i="1"/>
  <c r="HO125" i="1"/>
  <c r="HO124" i="1"/>
  <c r="HO123" i="1"/>
  <c r="HO122" i="1"/>
  <c r="HO121" i="1"/>
  <c r="HO120" i="1"/>
  <c r="HO119" i="1"/>
  <c r="HO118" i="1"/>
  <c r="HO117" i="1"/>
  <c r="HO116" i="1"/>
  <c r="HO115" i="1"/>
  <c r="HO114" i="1"/>
  <c r="HO113" i="1"/>
  <c r="HO112" i="1"/>
  <c r="HO111" i="1"/>
  <c r="HO110" i="1"/>
  <c r="HO109" i="1"/>
  <c r="HO108" i="1"/>
  <c r="HO107" i="1"/>
  <c r="HO106" i="1"/>
  <c r="HO105" i="1"/>
  <c r="HO104" i="1"/>
  <c r="HO103" i="1"/>
  <c r="HO102" i="1"/>
  <c r="HO101" i="1"/>
  <c r="HO100" i="1"/>
  <c r="HO99" i="1"/>
  <c r="HO98" i="1"/>
  <c r="HO97" i="1"/>
  <c r="HO96" i="1"/>
  <c r="HO95" i="1"/>
  <c r="HO94" i="1"/>
  <c r="HO93" i="1"/>
  <c r="HO92" i="1"/>
  <c r="HO91" i="1"/>
  <c r="HO90" i="1"/>
  <c r="HO89" i="1"/>
  <c r="HO88" i="1"/>
  <c r="HO87" i="1"/>
  <c r="HO86" i="1"/>
  <c r="HO85" i="1"/>
  <c r="HO84" i="1"/>
  <c r="HO83" i="1"/>
  <c r="HO82" i="1"/>
  <c r="HO81" i="1"/>
  <c r="HO80" i="1"/>
  <c r="HO79" i="1"/>
  <c r="HO78" i="1"/>
  <c r="HO77" i="1"/>
  <c r="HO76" i="1"/>
  <c r="HO75" i="1"/>
  <c r="HO74" i="1"/>
  <c r="HO73" i="1"/>
  <c r="HO72" i="1"/>
  <c r="HO71" i="1"/>
  <c r="HO70" i="1"/>
  <c r="HO69" i="1"/>
  <c r="HO68" i="1"/>
  <c r="HO67" i="1"/>
  <c r="HO66" i="1"/>
  <c r="HO65" i="1"/>
  <c r="HO64" i="1"/>
  <c r="HO63" i="1"/>
  <c r="HO62" i="1"/>
  <c r="HO61" i="1"/>
  <c r="HO60" i="1"/>
  <c r="HO59" i="1"/>
  <c r="HO58" i="1"/>
  <c r="HO57" i="1"/>
  <c r="HO56" i="1"/>
  <c r="HO55" i="1"/>
  <c r="HO54" i="1"/>
  <c r="HO53" i="1"/>
  <c r="HO52" i="1"/>
  <c r="HO51" i="1"/>
  <c r="HO50" i="1"/>
  <c r="HO49" i="1"/>
  <c r="HO48" i="1"/>
  <c r="HO47" i="1"/>
  <c r="HO46" i="1"/>
  <c r="HO45" i="1"/>
  <c r="HO44" i="1"/>
  <c r="HO43" i="1"/>
  <c r="HO42" i="1"/>
  <c r="HO41" i="1"/>
  <c r="HO40" i="1"/>
  <c r="HO39" i="1"/>
  <c r="HO38" i="1"/>
  <c r="HO37" i="1"/>
  <c r="HO36" i="1"/>
  <c r="HO35" i="1"/>
  <c r="HO34" i="1"/>
  <c r="HO33" i="1"/>
  <c r="HO32" i="1"/>
  <c r="HO31" i="1"/>
  <c r="HO30" i="1"/>
  <c r="HO29" i="1"/>
  <c r="HO28" i="1"/>
  <c r="HO27" i="1"/>
  <c r="HO26" i="1"/>
  <c r="HO25" i="1"/>
  <c r="HO24" i="1"/>
  <c r="HO23" i="1"/>
  <c r="HO22" i="1"/>
  <c r="HO21" i="1"/>
  <c r="HO20" i="1"/>
  <c r="HO19" i="1"/>
  <c r="HO18" i="1"/>
  <c r="HO17" i="1"/>
  <c r="HO16" i="1"/>
  <c r="HO15" i="1"/>
  <c r="HO14" i="1"/>
  <c r="HO13" i="1"/>
  <c r="HO12" i="1"/>
  <c r="HO11" i="1"/>
  <c r="HO10" i="1"/>
  <c r="HO9" i="1"/>
  <c r="HO8" i="1"/>
  <c r="HO7" i="1"/>
  <c r="HO6" i="1"/>
  <c r="HO5" i="1"/>
  <c r="HO4" i="1"/>
  <c r="HO3" i="1"/>
  <c r="HO2" i="1"/>
  <c r="HO164" i="1"/>
  <c r="HK2" i="1"/>
  <c r="HK3" i="1"/>
  <c r="HK4" i="1"/>
  <c r="HK5" i="1"/>
  <c r="HK6" i="1"/>
  <c r="HK7" i="1"/>
  <c r="HK8" i="1"/>
  <c r="HK9" i="1"/>
  <c r="HK10" i="1"/>
  <c r="HK11" i="1"/>
  <c r="HK12" i="1"/>
  <c r="HK13" i="1"/>
  <c r="HK14" i="1"/>
  <c r="HK15" i="1"/>
  <c r="HK16" i="1"/>
  <c r="HK17" i="1"/>
  <c r="HK18" i="1"/>
  <c r="HK19" i="1"/>
  <c r="HK20" i="1"/>
  <c r="HK21" i="1"/>
  <c r="HK22" i="1"/>
  <c r="HK23" i="1"/>
  <c r="HK24" i="1"/>
  <c r="HK25" i="1"/>
  <c r="HK26" i="1"/>
  <c r="HK27" i="1"/>
  <c r="HK28" i="1"/>
  <c r="HK29" i="1"/>
  <c r="HK30" i="1"/>
  <c r="HK31" i="1"/>
  <c r="HK32" i="1"/>
  <c r="HK33" i="1"/>
  <c r="HK34" i="1"/>
  <c r="HK35" i="1"/>
  <c r="HK36" i="1"/>
  <c r="HK37" i="1"/>
  <c r="HK38" i="1"/>
  <c r="HK39" i="1"/>
  <c r="HK40" i="1"/>
  <c r="HK41" i="1"/>
  <c r="HK42" i="1"/>
  <c r="HK43" i="1"/>
  <c r="HK44" i="1"/>
  <c r="HK45" i="1"/>
  <c r="HK46" i="1"/>
  <c r="HK47" i="1"/>
  <c r="HK48" i="1"/>
  <c r="HK49" i="1"/>
  <c r="HK50" i="1"/>
  <c r="HK51" i="1"/>
  <c r="HK52" i="1"/>
  <c r="HK53" i="1"/>
  <c r="HK54" i="1"/>
  <c r="HK55" i="1"/>
  <c r="HK56" i="1"/>
  <c r="HK57" i="1"/>
  <c r="HK58" i="1"/>
  <c r="HK59" i="1"/>
  <c r="HK60" i="1"/>
  <c r="HK61" i="1"/>
  <c r="HK62" i="1"/>
  <c r="HK63" i="1"/>
  <c r="HK64" i="1"/>
  <c r="HK65" i="1"/>
  <c r="HK66" i="1"/>
  <c r="HK67" i="1"/>
  <c r="HK68" i="1"/>
  <c r="HK69" i="1"/>
  <c r="HK70" i="1"/>
  <c r="HK71" i="1"/>
  <c r="HK72" i="1"/>
  <c r="HK73" i="1"/>
  <c r="HK74" i="1"/>
  <c r="HK75" i="1"/>
  <c r="HK76" i="1"/>
  <c r="HK77" i="1"/>
  <c r="HK78" i="1"/>
  <c r="HK79" i="1"/>
  <c r="HK80" i="1"/>
  <c r="HK81" i="1"/>
  <c r="HK82" i="1"/>
  <c r="HK83" i="1"/>
  <c r="HK84" i="1"/>
  <c r="HK85" i="1"/>
  <c r="HK86" i="1"/>
  <c r="HK87" i="1"/>
  <c r="HK88" i="1"/>
  <c r="HK89" i="1"/>
  <c r="HK90" i="1"/>
  <c r="HK91" i="1"/>
  <c r="HK92" i="1"/>
  <c r="HK93" i="1"/>
  <c r="HK94" i="1"/>
  <c r="HK95" i="1"/>
  <c r="HK96" i="1"/>
  <c r="HK97" i="1"/>
  <c r="HK98" i="1"/>
  <c r="HK99" i="1"/>
  <c r="HK100" i="1"/>
  <c r="HK101" i="1"/>
  <c r="HK102" i="1"/>
  <c r="HK103" i="1"/>
  <c r="HK104" i="1"/>
  <c r="HK105" i="1"/>
  <c r="HK106" i="1"/>
  <c r="HK107" i="1"/>
  <c r="HK108" i="1"/>
  <c r="HK109" i="1"/>
  <c r="HK110" i="1"/>
  <c r="HK111" i="1"/>
  <c r="HK112" i="1"/>
  <c r="HK113" i="1"/>
  <c r="HK114" i="1"/>
  <c r="HK115" i="1"/>
  <c r="HK116" i="1"/>
  <c r="HK117" i="1"/>
  <c r="HK118" i="1"/>
  <c r="HK119" i="1"/>
  <c r="HK120" i="1"/>
  <c r="HK121" i="1"/>
  <c r="HK122" i="1"/>
  <c r="HK123" i="1"/>
  <c r="HK124" i="1"/>
  <c r="HK125" i="1"/>
  <c r="HK126" i="1"/>
  <c r="HK127" i="1"/>
  <c r="HK128" i="1"/>
  <c r="HK129" i="1"/>
  <c r="HK130" i="1"/>
  <c r="HK131" i="1"/>
  <c r="HK132" i="1"/>
  <c r="HK133" i="1"/>
  <c r="HK134" i="1"/>
  <c r="HK135" i="1"/>
  <c r="HK136" i="1"/>
  <c r="HK137" i="1"/>
  <c r="HK138" i="1"/>
  <c r="HK139" i="1"/>
  <c r="HK140" i="1"/>
  <c r="HK141" i="1"/>
  <c r="HK142" i="1"/>
  <c r="HK143" i="1"/>
  <c r="HK144" i="1"/>
  <c r="HK145" i="1"/>
  <c r="HK146" i="1"/>
  <c r="HK147" i="1"/>
  <c r="HK148" i="1"/>
  <c r="HK149" i="1"/>
  <c r="HK150" i="1"/>
  <c r="HK151" i="1"/>
  <c r="HK152" i="1"/>
  <c r="HK153" i="1"/>
  <c r="HK154" i="1"/>
  <c r="HK155" i="1"/>
  <c r="HK156" i="1"/>
  <c r="HK157" i="1"/>
  <c r="HK158" i="1"/>
  <c r="HK159" i="1"/>
  <c r="HK160" i="1"/>
  <c r="HK161" i="1"/>
  <c r="HK164" i="1"/>
  <c r="HG2" i="1"/>
  <c r="HG3" i="1"/>
  <c r="HG4" i="1"/>
  <c r="HG5" i="1"/>
  <c r="HG6" i="1"/>
  <c r="HG7" i="1"/>
  <c r="HG8" i="1"/>
  <c r="HG9" i="1"/>
  <c r="HG10" i="1"/>
  <c r="HG11" i="1"/>
  <c r="HG12" i="1"/>
  <c r="HG13" i="1"/>
  <c r="HG14" i="1"/>
  <c r="HG15" i="1"/>
  <c r="HG16" i="1"/>
  <c r="HG17" i="1"/>
  <c r="HG18" i="1"/>
  <c r="HG19" i="1"/>
  <c r="HG20" i="1"/>
  <c r="HG21" i="1"/>
  <c r="HG22" i="1"/>
  <c r="HG23" i="1"/>
  <c r="HG24" i="1"/>
  <c r="HG25" i="1"/>
  <c r="HG26" i="1"/>
  <c r="HG27" i="1"/>
  <c r="HG28" i="1"/>
  <c r="HG29" i="1"/>
  <c r="HG30" i="1"/>
  <c r="HG31" i="1"/>
  <c r="HG32" i="1"/>
  <c r="HG33" i="1"/>
  <c r="HG34" i="1"/>
  <c r="HG35" i="1"/>
  <c r="HG36" i="1"/>
  <c r="HG37" i="1"/>
  <c r="HG38" i="1"/>
  <c r="HG39" i="1"/>
  <c r="HG40" i="1"/>
  <c r="HG41" i="1"/>
  <c r="HG42" i="1"/>
  <c r="HG43" i="1"/>
  <c r="HG44" i="1"/>
  <c r="HG45" i="1"/>
  <c r="HG46" i="1"/>
  <c r="HG47" i="1"/>
  <c r="HG48" i="1"/>
  <c r="HG49" i="1"/>
  <c r="HG50" i="1"/>
  <c r="HG51" i="1"/>
  <c r="HG52" i="1"/>
  <c r="HG53" i="1"/>
  <c r="HG54" i="1"/>
  <c r="HG55" i="1"/>
  <c r="HG56" i="1"/>
  <c r="HG57" i="1"/>
  <c r="HG58" i="1"/>
  <c r="HG59" i="1"/>
  <c r="HG60" i="1"/>
  <c r="HG61" i="1"/>
  <c r="HG62" i="1"/>
  <c r="HG63" i="1"/>
  <c r="HG64" i="1"/>
  <c r="HG65" i="1"/>
  <c r="HG66" i="1"/>
  <c r="HG67" i="1"/>
  <c r="HG68" i="1"/>
  <c r="HG69" i="1"/>
  <c r="HG70" i="1"/>
  <c r="HG71" i="1"/>
  <c r="HG72" i="1"/>
  <c r="HG73" i="1"/>
  <c r="HG74" i="1"/>
  <c r="HG75" i="1"/>
  <c r="HG76" i="1"/>
  <c r="HG77" i="1"/>
  <c r="HG78" i="1"/>
  <c r="HG79" i="1"/>
  <c r="HG80" i="1"/>
  <c r="HG81" i="1"/>
  <c r="HG82" i="1"/>
  <c r="HG83" i="1"/>
  <c r="HG84" i="1"/>
  <c r="HG85" i="1"/>
  <c r="HG86" i="1"/>
  <c r="HG87" i="1"/>
  <c r="HG88" i="1"/>
  <c r="HG89" i="1"/>
  <c r="HG90" i="1"/>
  <c r="HG91" i="1"/>
  <c r="HG92" i="1"/>
  <c r="HG93" i="1"/>
  <c r="HG94" i="1"/>
  <c r="HG95" i="1"/>
  <c r="HG96" i="1"/>
  <c r="HG97" i="1"/>
  <c r="HG98" i="1"/>
  <c r="HG99" i="1"/>
  <c r="HG100" i="1"/>
  <c r="HG101" i="1"/>
  <c r="HG102" i="1"/>
  <c r="HG103" i="1"/>
  <c r="HG104" i="1"/>
  <c r="HG105" i="1"/>
  <c r="HG106" i="1"/>
  <c r="HG107" i="1"/>
  <c r="HG108" i="1"/>
  <c r="HG109" i="1"/>
  <c r="HG110" i="1"/>
  <c r="HG111" i="1"/>
  <c r="HG112" i="1"/>
  <c r="HG113" i="1"/>
  <c r="HG114" i="1"/>
  <c r="HG115" i="1"/>
  <c r="HG116" i="1"/>
  <c r="HG117" i="1"/>
  <c r="HG118" i="1"/>
  <c r="HG119" i="1"/>
  <c r="HG120" i="1"/>
  <c r="HG121" i="1"/>
  <c r="HG122" i="1"/>
  <c r="HG123" i="1"/>
  <c r="HG124" i="1"/>
  <c r="HG125" i="1"/>
  <c r="HG126" i="1"/>
  <c r="HG127" i="1"/>
  <c r="HG128" i="1"/>
  <c r="HG129" i="1"/>
  <c r="HG130" i="1"/>
  <c r="HG131" i="1"/>
  <c r="HG132" i="1"/>
  <c r="HG133" i="1"/>
  <c r="HG134" i="1"/>
  <c r="HG135" i="1"/>
  <c r="HG136" i="1"/>
  <c r="HG137" i="1"/>
  <c r="HG138" i="1"/>
  <c r="HG139" i="1"/>
  <c r="HG140" i="1"/>
  <c r="HG141" i="1"/>
  <c r="HG142" i="1"/>
  <c r="HG143" i="1"/>
  <c r="HG144" i="1"/>
  <c r="HG145" i="1"/>
  <c r="HG146" i="1"/>
  <c r="HG147" i="1"/>
  <c r="HG148" i="1"/>
  <c r="HG149" i="1"/>
  <c r="HG150" i="1"/>
  <c r="HG151" i="1"/>
  <c r="HG152" i="1"/>
  <c r="HG153" i="1"/>
  <c r="HG154" i="1"/>
  <c r="HG155" i="1"/>
  <c r="HG156" i="1"/>
  <c r="HG157" i="1"/>
  <c r="HG158" i="1"/>
  <c r="HG159" i="1"/>
  <c r="HG160" i="1"/>
  <c r="HG161" i="1"/>
  <c r="HG164" i="1"/>
  <c r="HQ164" i="1"/>
  <c r="HP164" i="1"/>
  <c r="HL164" i="1"/>
  <c r="HH164" i="1"/>
  <c r="HD164" i="1"/>
  <c r="HC164" i="1"/>
  <c r="FX2" i="1"/>
  <c r="GF2" i="1"/>
  <c r="GV2" i="1"/>
  <c r="GX2" i="1" s="1"/>
  <c r="GW2" i="1"/>
  <c r="HT2" i="1" s="1"/>
  <c r="GZ2" i="1"/>
  <c r="FX3" i="1"/>
  <c r="GF3" i="1"/>
  <c r="GV3" i="1"/>
  <c r="GX3" i="1" s="1"/>
  <c r="GY3" i="1" s="1"/>
  <c r="GW3" i="1"/>
  <c r="HT3" i="1" s="1"/>
  <c r="GZ3" i="1"/>
  <c r="FX4" i="1"/>
  <c r="GF4" i="1"/>
  <c r="GV4" i="1"/>
  <c r="GX4" i="1" s="1"/>
  <c r="GY4" i="1" s="1"/>
  <c r="GW4" i="1"/>
  <c r="HT4" i="1" s="1"/>
  <c r="GZ4" i="1"/>
  <c r="FX5" i="1"/>
  <c r="GF5" i="1"/>
  <c r="GV5" i="1"/>
  <c r="GX5" i="1" s="1"/>
  <c r="GY5" i="1" s="1"/>
  <c r="GW5" i="1"/>
  <c r="HT5" i="1" s="1"/>
  <c r="GZ5" i="1"/>
  <c r="FX6" i="1"/>
  <c r="GF6" i="1"/>
  <c r="GV6" i="1"/>
  <c r="GX6" i="1" s="1"/>
  <c r="GY6" i="1" s="1"/>
  <c r="GW6" i="1"/>
  <c r="HT6" i="1" s="1"/>
  <c r="GZ6" i="1"/>
  <c r="FX7" i="1"/>
  <c r="GF7" i="1"/>
  <c r="GV7" i="1"/>
  <c r="GX7" i="1" s="1"/>
  <c r="GY7" i="1" s="1"/>
  <c r="GW7" i="1"/>
  <c r="HT7" i="1" s="1"/>
  <c r="GZ7" i="1"/>
  <c r="FX8" i="1"/>
  <c r="GF8" i="1"/>
  <c r="GV8" i="1"/>
  <c r="GX8" i="1" s="1"/>
  <c r="GY8" i="1" s="1"/>
  <c r="GW8" i="1"/>
  <c r="HT8" i="1" s="1"/>
  <c r="GZ8" i="1"/>
  <c r="FX9" i="1"/>
  <c r="GF9" i="1"/>
  <c r="GV9" i="1"/>
  <c r="GX9" i="1" s="1"/>
  <c r="GY9" i="1" s="1"/>
  <c r="GW9" i="1"/>
  <c r="HT9" i="1" s="1"/>
  <c r="GZ9" i="1"/>
  <c r="FX10" i="1"/>
  <c r="GF10" i="1"/>
  <c r="GV10" i="1"/>
  <c r="GX10" i="1" s="1"/>
  <c r="GY10" i="1" s="1"/>
  <c r="GW10" i="1"/>
  <c r="HT10" i="1" s="1"/>
  <c r="GZ10" i="1"/>
  <c r="FX11" i="1"/>
  <c r="GF11" i="1"/>
  <c r="GV11" i="1"/>
  <c r="GX11" i="1" s="1"/>
  <c r="GY11" i="1" s="1"/>
  <c r="GW11" i="1"/>
  <c r="HT11" i="1" s="1"/>
  <c r="GZ11" i="1"/>
  <c r="FX12" i="1"/>
  <c r="GF12" i="1"/>
  <c r="GV12" i="1"/>
  <c r="GX12" i="1" s="1"/>
  <c r="GY12" i="1" s="1"/>
  <c r="GW12" i="1"/>
  <c r="HT12" i="1" s="1"/>
  <c r="GZ12" i="1"/>
  <c r="FX13" i="1"/>
  <c r="GF13" i="1"/>
  <c r="GV13" i="1"/>
  <c r="GX13" i="1" s="1"/>
  <c r="GY13" i="1" s="1"/>
  <c r="GW13" i="1"/>
  <c r="HT13" i="1" s="1"/>
  <c r="GZ13" i="1"/>
  <c r="FX14" i="1"/>
  <c r="GF14" i="1"/>
  <c r="GV14" i="1"/>
  <c r="GX14" i="1" s="1"/>
  <c r="GY14" i="1" s="1"/>
  <c r="GW14" i="1"/>
  <c r="HT14" i="1" s="1"/>
  <c r="GZ14" i="1"/>
  <c r="FX15" i="1"/>
  <c r="GF15" i="1"/>
  <c r="GV15" i="1"/>
  <c r="GX15" i="1" s="1"/>
  <c r="GY15" i="1" s="1"/>
  <c r="GW15" i="1"/>
  <c r="HT15" i="1" s="1"/>
  <c r="GZ15" i="1"/>
  <c r="FX16" i="1"/>
  <c r="GF16" i="1"/>
  <c r="GV16" i="1"/>
  <c r="GX16" i="1" s="1"/>
  <c r="GY16" i="1" s="1"/>
  <c r="GW16" i="1"/>
  <c r="HT16" i="1" s="1"/>
  <c r="GZ16" i="1"/>
  <c r="FX17" i="1"/>
  <c r="GF17" i="1"/>
  <c r="GV17" i="1"/>
  <c r="GX17" i="1" s="1"/>
  <c r="GY17" i="1" s="1"/>
  <c r="GW17" i="1"/>
  <c r="HT17" i="1" s="1"/>
  <c r="GZ17" i="1"/>
  <c r="FX18" i="1"/>
  <c r="GF18" i="1"/>
  <c r="GV18" i="1"/>
  <c r="GX18" i="1" s="1"/>
  <c r="GY18" i="1" s="1"/>
  <c r="GW18" i="1"/>
  <c r="HT18" i="1" s="1"/>
  <c r="GZ18" i="1"/>
  <c r="FX19" i="1"/>
  <c r="GF19" i="1"/>
  <c r="GV19" i="1"/>
  <c r="GX19" i="1" s="1"/>
  <c r="GY19" i="1" s="1"/>
  <c r="GW19" i="1"/>
  <c r="HT19" i="1" s="1"/>
  <c r="GZ19" i="1"/>
  <c r="FX20" i="1"/>
  <c r="GF20" i="1"/>
  <c r="GV20" i="1"/>
  <c r="GX20" i="1" s="1"/>
  <c r="GY20" i="1" s="1"/>
  <c r="GW20" i="1"/>
  <c r="HT20" i="1" s="1"/>
  <c r="GZ20" i="1"/>
  <c r="FX21" i="1"/>
  <c r="GF21" i="1"/>
  <c r="GV21" i="1"/>
  <c r="GX21" i="1" s="1"/>
  <c r="GY21" i="1" s="1"/>
  <c r="GW21" i="1"/>
  <c r="HT21" i="1" s="1"/>
  <c r="GZ21" i="1"/>
  <c r="FX22" i="1"/>
  <c r="GF22" i="1"/>
  <c r="GV22" i="1"/>
  <c r="GX22" i="1" s="1"/>
  <c r="GY22" i="1" s="1"/>
  <c r="GW22" i="1"/>
  <c r="HT22" i="1" s="1"/>
  <c r="GZ22" i="1"/>
  <c r="FX23" i="1"/>
  <c r="GF23" i="1"/>
  <c r="GV23" i="1"/>
  <c r="GX23" i="1" s="1"/>
  <c r="GY23" i="1" s="1"/>
  <c r="GW23" i="1"/>
  <c r="HT23" i="1" s="1"/>
  <c r="GZ23" i="1"/>
  <c r="FX24" i="1"/>
  <c r="GF24" i="1"/>
  <c r="GV24" i="1"/>
  <c r="GX24" i="1" s="1"/>
  <c r="GY24" i="1" s="1"/>
  <c r="GW24" i="1"/>
  <c r="HT24" i="1" s="1"/>
  <c r="GZ24" i="1"/>
  <c r="FX25" i="1"/>
  <c r="GF25" i="1"/>
  <c r="GV25" i="1"/>
  <c r="GX25" i="1" s="1"/>
  <c r="GY25" i="1" s="1"/>
  <c r="GW25" i="1"/>
  <c r="HT25" i="1" s="1"/>
  <c r="GZ25" i="1"/>
  <c r="FX26" i="1"/>
  <c r="GF26" i="1"/>
  <c r="GV26" i="1"/>
  <c r="GX26" i="1" s="1"/>
  <c r="GY26" i="1" s="1"/>
  <c r="GW26" i="1"/>
  <c r="HT26" i="1" s="1"/>
  <c r="GZ26" i="1"/>
  <c r="FX27" i="1"/>
  <c r="GF27" i="1"/>
  <c r="GV27" i="1"/>
  <c r="GX27" i="1" s="1"/>
  <c r="GY27" i="1" s="1"/>
  <c r="GW27" i="1"/>
  <c r="HT27" i="1" s="1"/>
  <c r="GZ27" i="1"/>
  <c r="FX28" i="1"/>
  <c r="GF28" i="1"/>
  <c r="GV28" i="1"/>
  <c r="GX28" i="1" s="1"/>
  <c r="GY28" i="1" s="1"/>
  <c r="GW28" i="1"/>
  <c r="HT28" i="1" s="1"/>
  <c r="GZ28" i="1"/>
  <c r="FX29" i="1"/>
  <c r="GF29" i="1"/>
  <c r="GV29" i="1"/>
  <c r="GX29" i="1" s="1"/>
  <c r="GY29" i="1" s="1"/>
  <c r="GW29" i="1"/>
  <c r="HT29" i="1" s="1"/>
  <c r="GZ29" i="1"/>
  <c r="FX30" i="1"/>
  <c r="GF30" i="1"/>
  <c r="GV30" i="1"/>
  <c r="GX30" i="1" s="1"/>
  <c r="GY30" i="1" s="1"/>
  <c r="GW30" i="1"/>
  <c r="HT30" i="1" s="1"/>
  <c r="GZ30" i="1"/>
  <c r="FX31" i="1"/>
  <c r="GF31" i="1"/>
  <c r="GV31" i="1"/>
  <c r="GX31" i="1" s="1"/>
  <c r="GY31" i="1" s="1"/>
  <c r="GW31" i="1"/>
  <c r="HT31" i="1" s="1"/>
  <c r="GZ31" i="1"/>
  <c r="FX32" i="1"/>
  <c r="GF32" i="1"/>
  <c r="GV32" i="1"/>
  <c r="GX32" i="1" s="1"/>
  <c r="GY32" i="1" s="1"/>
  <c r="GW32" i="1"/>
  <c r="HT32" i="1" s="1"/>
  <c r="GZ32" i="1"/>
  <c r="FX33" i="1"/>
  <c r="GF33" i="1"/>
  <c r="GV33" i="1"/>
  <c r="GX33" i="1" s="1"/>
  <c r="GY33" i="1" s="1"/>
  <c r="GW33" i="1"/>
  <c r="HT33" i="1" s="1"/>
  <c r="GZ33" i="1"/>
  <c r="FX34" i="1"/>
  <c r="GF34" i="1"/>
  <c r="GV34" i="1"/>
  <c r="GX34" i="1" s="1"/>
  <c r="GY34" i="1" s="1"/>
  <c r="GW34" i="1"/>
  <c r="HT34" i="1" s="1"/>
  <c r="GZ34" i="1"/>
  <c r="FX35" i="1"/>
  <c r="GF35" i="1"/>
  <c r="GV35" i="1"/>
  <c r="GX35" i="1" s="1"/>
  <c r="GY35" i="1" s="1"/>
  <c r="GW35" i="1"/>
  <c r="HT35" i="1" s="1"/>
  <c r="GZ35" i="1"/>
  <c r="FX36" i="1"/>
  <c r="GF36" i="1"/>
  <c r="GV36" i="1"/>
  <c r="GX36" i="1" s="1"/>
  <c r="GY36" i="1" s="1"/>
  <c r="GW36" i="1"/>
  <c r="HT36" i="1" s="1"/>
  <c r="GZ36" i="1"/>
  <c r="FX37" i="1"/>
  <c r="GF37" i="1"/>
  <c r="GV37" i="1"/>
  <c r="GX37" i="1" s="1"/>
  <c r="GY37" i="1" s="1"/>
  <c r="GW37" i="1"/>
  <c r="HT37" i="1" s="1"/>
  <c r="GZ37" i="1"/>
  <c r="FX38" i="1"/>
  <c r="GF38" i="1"/>
  <c r="GV38" i="1"/>
  <c r="GX38" i="1" s="1"/>
  <c r="GY38" i="1" s="1"/>
  <c r="GW38" i="1"/>
  <c r="HT38" i="1" s="1"/>
  <c r="GZ38" i="1"/>
  <c r="FX39" i="1"/>
  <c r="GF39" i="1"/>
  <c r="GV39" i="1"/>
  <c r="GX39" i="1" s="1"/>
  <c r="GY39" i="1" s="1"/>
  <c r="GW39" i="1"/>
  <c r="HT39" i="1" s="1"/>
  <c r="GZ39" i="1"/>
  <c r="FX40" i="1"/>
  <c r="GF40" i="1"/>
  <c r="GV40" i="1"/>
  <c r="GX40" i="1" s="1"/>
  <c r="GY40" i="1" s="1"/>
  <c r="GW40" i="1"/>
  <c r="HT40" i="1" s="1"/>
  <c r="GZ40" i="1"/>
  <c r="FX41" i="1"/>
  <c r="GF41" i="1"/>
  <c r="GV41" i="1"/>
  <c r="GX41" i="1" s="1"/>
  <c r="GY41" i="1" s="1"/>
  <c r="GW41" i="1"/>
  <c r="HT41" i="1" s="1"/>
  <c r="GZ41" i="1"/>
  <c r="FX42" i="1"/>
  <c r="GF42" i="1"/>
  <c r="GV42" i="1"/>
  <c r="GX42" i="1" s="1"/>
  <c r="GY42" i="1" s="1"/>
  <c r="GW42" i="1"/>
  <c r="HT42" i="1" s="1"/>
  <c r="GZ42" i="1"/>
  <c r="FX43" i="1"/>
  <c r="GF43" i="1"/>
  <c r="GV43" i="1"/>
  <c r="GX43" i="1" s="1"/>
  <c r="GY43" i="1" s="1"/>
  <c r="GW43" i="1"/>
  <c r="HT43" i="1" s="1"/>
  <c r="GZ43" i="1"/>
  <c r="FX44" i="1"/>
  <c r="GF44" i="1"/>
  <c r="GV44" i="1"/>
  <c r="GX44" i="1" s="1"/>
  <c r="GY44" i="1" s="1"/>
  <c r="GW44" i="1"/>
  <c r="HT44" i="1" s="1"/>
  <c r="GZ44" i="1"/>
  <c r="FX45" i="1"/>
  <c r="GF45" i="1"/>
  <c r="GV45" i="1"/>
  <c r="GX45" i="1" s="1"/>
  <c r="GY45" i="1" s="1"/>
  <c r="GW45" i="1"/>
  <c r="HT45" i="1" s="1"/>
  <c r="GZ45" i="1"/>
  <c r="FX46" i="1"/>
  <c r="GF46" i="1"/>
  <c r="GV46" i="1"/>
  <c r="GX46" i="1" s="1"/>
  <c r="GY46" i="1" s="1"/>
  <c r="GW46" i="1"/>
  <c r="HT46" i="1" s="1"/>
  <c r="GZ46" i="1"/>
  <c r="FX47" i="1"/>
  <c r="GF47" i="1"/>
  <c r="GV47" i="1"/>
  <c r="GX47" i="1" s="1"/>
  <c r="GY47" i="1" s="1"/>
  <c r="GW47" i="1"/>
  <c r="HT47" i="1" s="1"/>
  <c r="GZ47" i="1"/>
  <c r="FX48" i="1"/>
  <c r="GF48" i="1"/>
  <c r="GV48" i="1"/>
  <c r="GX48" i="1" s="1"/>
  <c r="GY48" i="1" s="1"/>
  <c r="GW48" i="1"/>
  <c r="HT48" i="1" s="1"/>
  <c r="GZ48" i="1"/>
  <c r="FX49" i="1"/>
  <c r="GF49" i="1"/>
  <c r="GV49" i="1"/>
  <c r="GX49" i="1" s="1"/>
  <c r="GY49" i="1" s="1"/>
  <c r="GW49" i="1"/>
  <c r="HT49" i="1" s="1"/>
  <c r="GZ49" i="1"/>
  <c r="FX50" i="1"/>
  <c r="GF50" i="1"/>
  <c r="GV50" i="1"/>
  <c r="GX50" i="1" s="1"/>
  <c r="GY50" i="1" s="1"/>
  <c r="GW50" i="1"/>
  <c r="HT50" i="1" s="1"/>
  <c r="GZ50" i="1"/>
  <c r="FX51" i="1"/>
  <c r="GF51" i="1"/>
  <c r="GV51" i="1"/>
  <c r="GX51" i="1" s="1"/>
  <c r="GY51" i="1" s="1"/>
  <c r="GW51" i="1"/>
  <c r="HT51" i="1" s="1"/>
  <c r="GZ51" i="1"/>
  <c r="FX52" i="1"/>
  <c r="GF52" i="1"/>
  <c r="GV52" i="1"/>
  <c r="GX52" i="1" s="1"/>
  <c r="GY52" i="1" s="1"/>
  <c r="GW52" i="1"/>
  <c r="HT52" i="1" s="1"/>
  <c r="GZ52" i="1"/>
  <c r="FX53" i="1"/>
  <c r="GF53" i="1"/>
  <c r="GV53" i="1"/>
  <c r="GX53" i="1" s="1"/>
  <c r="GY53" i="1" s="1"/>
  <c r="GW53" i="1"/>
  <c r="HT53" i="1" s="1"/>
  <c r="GZ53" i="1"/>
  <c r="FX54" i="1"/>
  <c r="GF54" i="1"/>
  <c r="GV54" i="1"/>
  <c r="GX54" i="1" s="1"/>
  <c r="GY54" i="1" s="1"/>
  <c r="GW54" i="1"/>
  <c r="HT54" i="1" s="1"/>
  <c r="GZ54" i="1"/>
  <c r="FX55" i="1"/>
  <c r="GF55" i="1"/>
  <c r="GV55" i="1"/>
  <c r="GX55" i="1" s="1"/>
  <c r="GY55" i="1" s="1"/>
  <c r="GW55" i="1"/>
  <c r="HT55" i="1" s="1"/>
  <c r="GZ55" i="1"/>
  <c r="FX56" i="1"/>
  <c r="GF56" i="1"/>
  <c r="GV56" i="1"/>
  <c r="GX56" i="1" s="1"/>
  <c r="GY56" i="1" s="1"/>
  <c r="GW56" i="1"/>
  <c r="HT56" i="1" s="1"/>
  <c r="GZ56" i="1"/>
  <c r="FX57" i="1"/>
  <c r="GF57" i="1"/>
  <c r="GV57" i="1"/>
  <c r="GX57" i="1" s="1"/>
  <c r="GY57" i="1" s="1"/>
  <c r="GW57" i="1"/>
  <c r="HT57" i="1" s="1"/>
  <c r="GZ57" i="1"/>
  <c r="FX58" i="1"/>
  <c r="GF58" i="1"/>
  <c r="GV58" i="1"/>
  <c r="GX58" i="1" s="1"/>
  <c r="GY58" i="1" s="1"/>
  <c r="GW58" i="1"/>
  <c r="HT58" i="1" s="1"/>
  <c r="GZ58" i="1"/>
  <c r="FX59" i="1"/>
  <c r="GF59" i="1"/>
  <c r="GV59" i="1"/>
  <c r="GX59" i="1" s="1"/>
  <c r="GY59" i="1" s="1"/>
  <c r="GW59" i="1"/>
  <c r="HT59" i="1" s="1"/>
  <c r="GZ59" i="1"/>
  <c r="FX60" i="1"/>
  <c r="GF60" i="1"/>
  <c r="GV60" i="1"/>
  <c r="GX60" i="1" s="1"/>
  <c r="GY60" i="1" s="1"/>
  <c r="GW60" i="1"/>
  <c r="HT60" i="1" s="1"/>
  <c r="GZ60" i="1"/>
  <c r="FX61" i="1"/>
  <c r="GF61" i="1"/>
  <c r="GV61" i="1"/>
  <c r="GX61" i="1" s="1"/>
  <c r="GY61" i="1" s="1"/>
  <c r="GW61" i="1"/>
  <c r="HT61" i="1" s="1"/>
  <c r="GZ61" i="1"/>
  <c r="FX62" i="1"/>
  <c r="GF62" i="1"/>
  <c r="GV62" i="1"/>
  <c r="GX62" i="1" s="1"/>
  <c r="GY62" i="1" s="1"/>
  <c r="GW62" i="1"/>
  <c r="HT62" i="1" s="1"/>
  <c r="GZ62" i="1"/>
  <c r="FX63" i="1"/>
  <c r="GF63" i="1"/>
  <c r="GV63" i="1"/>
  <c r="GX63" i="1" s="1"/>
  <c r="GY63" i="1" s="1"/>
  <c r="GW63" i="1"/>
  <c r="HT63" i="1" s="1"/>
  <c r="GZ63" i="1"/>
  <c r="FX64" i="1"/>
  <c r="GF64" i="1"/>
  <c r="GV64" i="1"/>
  <c r="GX64" i="1" s="1"/>
  <c r="GY64" i="1" s="1"/>
  <c r="GW64" i="1"/>
  <c r="HT64" i="1" s="1"/>
  <c r="GZ64" i="1"/>
  <c r="FX65" i="1"/>
  <c r="GF65" i="1"/>
  <c r="GV65" i="1"/>
  <c r="GX65" i="1" s="1"/>
  <c r="GY65" i="1" s="1"/>
  <c r="GW65" i="1"/>
  <c r="HT65" i="1" s="1"/>
  <c r="GZ65" i="1"/>
  <c r="FX66" i="1"/>
  <c r="GF66" i="1"/>
  <c r="GV66" i="1"/>
  <c r="GX66" i="1" s="1"/>
  <c r="GY66" i="1" s="1"/>
  <c r="GW66" i="1"/>
  <c r="HT66" i="1" s="1"/>
  <c r="GZ66" i="1"/>
  <c r="FX67" i="1"/>
  <c r="GF67" i="1"/>
  <c r="GV67" i="1"/>
  <c r="GX67" i="1" s="1"/>
  <c r="GY67" i="1" s="1"/>
  <c r="GW67" i="1"/>
  <c r="HT67" i="1" s="1"/>
  <c r="GZ67" i="1"/>
  <c r="FX68" i="1"/>
  <c r="GF68" i="1"/>
  <c r="GV68" i="1"/>
  <c r="GX68" i="1" s="1"/>
  <c r="GY68" i="1" s="1"/>
  <c r="GW68" i="1"/>
  <c r="HT68" i="1" s="1"/>
  <c r="GZ68" i="1"/>
  <c r="FX69" i="1"/>
  <c r="GF69" i="1"/>
  <c r="GV69" i="1"/>
  <c r="GX69" i="1" s="1"/>
  <c r="GY69" i="1" s="1"/>
  <c r="GW69" i="1"/>
  <c r="HT69" i="1" s="1"/>
  <c r="GZ69" i="1"/>
  <c r="FX70" i="1"/>
  <c r="GF70" i="1"/>
  <c r="GV70" i="1"/>
  <c r="GX70" i="1" s="1"/>
  <c r="GY70" i="1" s="1"/>
  <c r="GW70" i="1"/>
  <c r="HT70" i="1" s="1"/>
  <c r="GZ70" i="1"/>
  <c r="FX71" i="1"/>
  <c r="GF71" i="1"/>
  <c r="GV71" i="1"/>
  <c r="GX71" i="1" s="1"/>
  <c r="GY71" i="1" s="1"/>
  <c r="GW71" i="1"/>
  <c r="HT71" i="1" s="1"/>
  <c r="GZ71" i="1"/>
  <c r="FX72" i="1"/>
  <c r="GF72" i="1"/>
  <c r="GV72" i="1"/>
  <c r="GX72" i="1" s="1"/>
  <c r="GY72" i="1" s="1"/>
  <c r="GW72" i="1"/>
  <c r="HT72" i="1" s="1"/>
  <c r="GZ72" i="1"/>
  <c r="FX73" i="1"/>
  <c r="GF73" i="1"/>
  <c r="GV73" i="1"/>
  <c r="GX73" i="1" s="1"/>
  <c r="GY73" i="1" s="1"/>
  <c r="GW73" i="1"/>
  <c r="HT73" i="1" s="1"/>
  <c r="GZ73" i="1"/>
  <c r="FX74" i="1"/>
  <c r="GF74" i="1"/>
  <c r="GV74" i="1"/>
  <c r="GX74" i="1" s="1"/>
  <c r="GY74" i="1" s="1"/>
  <c r="GW74" i="1"/>
  <c r="HT74" i="1" s="1"/>
  <c r="GZ74" i="1"/>
  <c r="FX75" i="1"/>
  <c r="GF75" i="1"/>
  <c r="GV75" i="1"/>
  <c r="GX75" i="1" s="1"/>
  <c r="GY75" i="1" s="1"/>
  <c r="GW75" i="1"/>
  <c r="HT75" i="1" s="1"/>
  <c r="GZ75" i="1"/>
  <c r="FX76" i="1"/>
  <c r="GF76" i="1"/>
  <c r="GV76" i="1"/>
  <c r="GX76" i="1" s="1"/>
  <c r="GY76" i="1" s="1"/>
  <c r="GW76" i="1"/>
  <c r="HT76" i="1" s="1"/>
  <c r="GZ76" i="1"/>
  <c r="FX77" i="1"/>
  <c r="GF77" i="1"/>
  <c r="GV77" i="1"/>
  <c r="GX77" i="1" s="1"/>
  <c r="GY77" i="1" s="1"/>
  <c r="GW77" i="1"/>
  <c r="HT77" i="1" s="1"/>
  <c r="GZ77" i="1"/>
  <c r="FX78" i="1"/>
  <c r="GF78" i="1"/>
  <c r="GV78" i="1"/>
  <c r="GX78" i="1" s="1"/>
  <c r="GY78" i="1" s="1"/>
  <c r="GW78" i="1"/>
  <c r="HT78" i="1" s="1"/>
  <c r="GZ78" i="1"/>
  <c r="FX79" i="1"/>
  <c r="GF79" i="1"/>
  <c r="GV79" i="1"/>
  <c r="GX79" i="1" s="1"/>
  <c r="GY79" i="1" s="1"/>
  <c r="GW79" i="1"/>
  <c r="HT79" i="1" s="1"/>
  <c r="GZ79" i="1"/>
  <c r="FX80" i="1"/>
  <c r="GF80" i="1"/>
  <c r="GV80" i="1"/>
  <c r="GX80" i="1" s="1"/>
  <c r="GY80" i="1" s="1"/>
  <c r="GW80" i="1"/>
  <c r="HT80" i="1" s="1"/>
  <c r="GZ80" i="1"/>
  <c r="FX81" i="1"/>
  <c r="GF81" i="1"/>
  <c r="GV81" i="1"/>
  <c r="GX81" i="1" s="1"/>
  <c r="GY81" i="1" s="1"/>
  <c r="GW81" i="1"/>
  <c r="HT81" i="1" s="1"/>
  <c r="GZ81" i="1"/>
  <c r="FX82" i="1"/>
  <c r="GF82" i="1"/>
  <c r="GV82" i="1"/>
  <c r="GX82" i="1" s="1"/>
  <c r="GY82" i="1" s="1"/>
  <c r="GW82" i="1"/>
  <c r="HT82" i="1" s="1"/>
  <c r="GZ82" i="1"/>
  <c r="FX83" i="1"/>
  <c r="GF83" i="1"/>
  <c r="GV83" i="1"/>
  <c r="GX83" i="1" s="1"/>
  <c r="GY83" i="1" s="1"/>
  <c r="GW83" i="1"/>
  <c r="HT83" i="1" s="1"/>
  <c r="GZ83" i="1"/>
  <c r="FX84" i="1"/>
  <c r="GF84" i="1"/>
  <c r="GV84" i="1"/>
  <c r="GX84" i="1" s="1"/>
  <c r="GY84" i="1" s="1"/>
  <c r="GW84" i="1"/>
  <c r="HT84" i="1" s="1"/>
  <c r="GZ84" i="1"/>
  <c r="FX85" i="1"/>
  <c r="GF85" i="1"/>
  <c r="GV85" i="1"/>
  <c r="GX85" i="1" s="1"/>
  <c r="GY85" i="1" s="1"/>
  <c r="GW85" i="1"/>
  <c r="HT85" i="1" s="1"/>
  <c r="GZ85" i="1"/>
  <c r="FX86" i="1"/>
  <c r="GF86" i="1"/>
  <c r="GV86" i="1"/>
  <c r="GX86" i="1" s="1"/>
  <c r="GY86" i="1" s="1"/>
  <c r="GW86" i="1"/>
  <c r="HT86" i="1" s="1"/>
  <c r="GZ86" i="1"/>
  <c r="FX87" i="1"/>
  <c r="GF87" i="1"/>
  <c r="GV87" i="1"/>
  <c r="GX87" i="1" s="1"/>
  <c r="GY87" i="1" s="1"/>
  <c r="GW87" i="1"/>
  <c r="HT87" i="1" s="1"/>
  <c r="GZ87" i="1"/>
  <c r="FX88" i="1"/>
  <c r="GF88" i="1"/>
  <c r="GV88" i="1"/>
  <c r="GX88" i="1" s="1"/>
  <c r="GY88" i="1" s="1"/>
  <c r="GW88" i="1"/>
  <c r="HT88" i="1" s="1"/>
  <c r="GZ88" i="1"/>
  <c r="FX89" i="1"/>
  <c r="GF89" i="1"/>
  <c r="GV89" i="1"/>
  <c r="GX89" i="1" s="1"/>
  <c r="GY89" i="1" s="1"/>
  <c r="GW89" i="1"/>
  <c r="HT89" i="1" s="1"/>
  <c r="GZ89" i="1"/>
  <c r="FX90" i="1"/>
  <c r="GF90" i="1"/>
  <c r="GV90" i="1"/>
  <c r="GX90" i="1" s="1"/>
  <c r="GY90" i="1" s="1"/>
  <c r="GW90" i="1"/>
  <c r="HT90" i="1" s="1"/>
  <c r="GZ90" i="1"/>
  <c r="FX91" i="1"/>
  <c r="GF91" i="1"/>
  <c r="GV91" i="1"/>
  <c r="GX91" i="1" s="1"/>
  <c r="GY91" i="1" s="1"/>
  <c r="GW91" i="1"/>
  <c r="HT91" i="1" s="1"/>
  <c r="GZ91" i="1"/>
  <c r="FX92" i="1"/>
  <c r="GF92" i="1"/>
  <c r="GV92" i="1"/>
  <c r="GX92" i="1" s="1"/>
  <c r="GY92" i="1" s="1"/>
  <c r="GW92" i="1"/>
  <c r="HT92" i="1" s="1"/>
  <c r="GZ92" i="1"/>
  <c r="FX93" i="1"/>
  <c r="GF93" i="1"/>
  <c r="GV93" i="1"/>
  <c r="GX93" i="1" s="1"/>
  <c r="GY93" i="1" s="1"/>
  <c r="GW93" i="1"/>
  <c r="HT93" i="1" s="1"/>
  <c r="GZ93" i="1"/>
  <c r="FX94" i="1"/>
  <c r="GF94" i="1"/>
  <c r="GV94" i="1"/>
  <c r="GX94" i="1" s="1"/>
  <c r="GY94" i="1" s="1"/>
  <c r="GW94" i="1"/>
  <c r="HT94" i="1" s="1"/>
  <c r="GZ94" i="1"/>
  <c r="FX95" i="1"/>
  <c r="GF95" i="1"/>
  <c r="GV95" i="1"/>
  <c r="GX95" i="1" s="1"/>
  <c r="GY95" i="1" s="1"/>
  <c r="GW95" i="1"/>
  <c r="HT95" i="1" s="1"/>
  <c r="GZ95" i="1"/>
  <c r="FX96" i="1"/>
  <c r="GF96" i="1"/>
  <c r="GV96" i="1"/>
  <c r="GX96" i="1" s="1"/>
  <c r="GY96" i="1" s="1"/>
  <c r="GW96" i="1"/>
  <c r="HT96" i="1" s="1"/>
  <c r="GZ96" i="1"/>
  <c r="FX97" i="1"/>
  <c r="GF97" i="1"/>
  <c r="GV97" i="1"/>
  <c r="GX97" i="1" s="1"/>
  <c r="GY97" i="1" s="1"/>
  <c r="GW97" i="1"/>
  <c r="HT97" i="1" s="1"/>
  <c r="GZ97" i="1"/>
  <c r="FX98" i="1"/>
  <c r="GF98" i="1"/>
  <c r="GV98" i="1"/>
  <c r="GX98" i="1" s="1"/>
  <c r="GY98" i="1" s="1"/>
  <c r="GW98" i="1"/>
  <c r="HT98" i="1" s="1"/>
  <c r="GZ98" i="1"/>
  <c r="FX99" i="1"/>
  <c r="GF99" i="1"/>
  <c r="GV99" i="1"/>
  <c r="GX99" i="1" s="1"/>
  <c r="GY99" i="1" s="1"/>
  <c r="GW99" i="1"/>
  <c r="HT99" i="1" s="1"/>
  <c r="GZ99" i="1"/>
  <c r="FX100" i="1"/>
  <c r="GF100" i="1"/>
  <c r="GV100" i="1"/>
  <c r="GX100" i="1" s="1"/>
  <c r="GY100" i="1" s="1"/>
  <c r="GW100" i="1"/>
  <c r="HT100" i="1" s="1"/>
  <c r="GZ100" i="1"/>
  <c r="FX101" i="1"/>
  <c r="GF101" i="1"/>
  <c r="GV101" i="1"/>
  <c r="GX101" i="1" s="1"/>
  <c r="GY101" i="1" s="1"/>
  <c r="GW101" i="1"/>
  <c r="HT101" i="1" s="1"/>
  <c r="GZ101" i="1"/>
  <c r="FX102" i="1"/>
  <c r="GF102" i="1"/>
  <c r="GV102" i="1"/>
  <c r="GX102" i="1" s="1"/>
  <c r="GY102" i="1" s="1"/>
  <c r="GW102" i="1"/>
  <c r="HT102" i="1" s="1"/>
  <c r="GZ102" i="1"/>
  <c r="FX103" i="1"/>
  <c r="GF103" i="1"/>
  <c r="GV103" i="1"/>
  <c r="GX103" i="1" s="1"/>
  <c r="GY103" i="1" s="1"/>
  <c r="GW103" i="1"/>
  <c r="HT103" i="1" s="1"/>
  <c r="GZ103" i="1"/>
  <c r="FX104" i="1"/>
  <c r="GF104" i="1"/>
  <c r="GV104" i="1"/>
  <c r="GX104" i="1" s="1"/>
  <c r="GY104" i="1" s="1"/>
  <c r="GW104" i="1"/>
  <c r="HT104" i="1" s="1"/>
  <c r="GZ104" i="1"/>
  <c r="FX105" i="1"/>
  <c r="GF105" i="1"/>
  <c r="GV105" i="1"/>
  <c r="GX105" i="1" s="1"/>
  <c r="GY105" i="1" s="1"/>
  <c r="GW105" i="1"/>
  <c r="HT105" i="1" s="1"/>
  <c r="GZ105" i="1"/>
  <c r="FX106" i="1"/>
  <c r="GF106" i="1"/>
  <c r="GV106" i="1"/>
  <c r="GX106" i="1" s="1"/>
  <c r="GY106" i="1" s="1"/>
  <c r="GW106" i="1"/>
  <c r="HT106" i="1" s="1"/>
  <c r="GZ106" i="1"/>
  <c r="FX107" i="1"/>
  <c r="GF107" i="1"/>
  <c r="GV107" i="1"/>
  <c r="GX107" i="1" s="1"/>
  <c r="GY107" i="1" s="1"/>
  <c r="GW107" i="1"/>
  <c r="HT107" i="1" s="1"/>
  <c r="GZ107" i="1"/>
  <c r="FX108" i="1"/>
  <c r="GF108" i="1"/>
  <c r="GV108" i="1"/>
  <c r="GX108" i="1" s="1"/>
  <c r="GY108" i="1" s="1"/>
  <c r="GW108" i="1"/>
  <c r="HT108" i="1" s="1"/>
  <c r="GZ108" i="1"/>
  <c r="FX109" i="1"/>
  <c r="GF109" i="1"/>
  <c r="GV109" i="1"/>
  <c r="GX109" i="1" s="1"/>
  <c r="GY109" i="1" s="1"/>
  <c r="GW109" i="1"/>
  <c r="HT109" i="1" s="1"/>
  <c r="GZ109" i="1"/>
  <c r="FX110" i="1"/>
  <c r="GF110" i="1"/>
  <c r="GV110" i="1"/>
  <c r="GX110" i="1" s="1"/>
  <c r="GY110" i="1" s="1"/>
  <c r="GW110" i="1"/>
  <c r="HT110" i="1" s="1"/>
  <c r="GZ110" i="1"/>
  <c r="FX111" i="1"/>
  <c r="GF111" i="1"/>
  <c r="GV111" i="1"/>
  <c r="GX111" i="1" s="1"/>
  <c r="GY111" i="1" s="1"/>
  <c r="GW111" i="1"/>
  <c r="HT111" i="1" s="1"/>
  <c r="GZ111" i="1"/>
  <c r="FX112" i="1"/>
  <c r="GF112" i="1"/>
  <c r="GV112" i="1"/>
  <c r="GX112" i="1" s="1"/>
  <c r="GY112" i="1" s="1"/>
  <c r="GW112" i="1"/>
  <c r="HT112" i="1" s="1"/>
  <c r="GZ112" i="1"/>
  <c r="FX113" i="1"/>
  <c r="GF113" i="1"/>
  <c r="GV113" i="1"/>
  <c r="GX113" i="1" s="1"/>
  <c r="GY113" i="1" s="1"/>
  <c r="GW113" i="1"/>
  <c r="HT113" i="1" s="1"/>
  <c r="GZ113" i="1"/>
  <c r="FX114" i="1"/>
  <c r="GF114" i="1"/>
  <c r="GV114" i="1"/>
  <c r="GX114" i="1" s="1"/>
  <c r="GY114" i="1" s="1"/>
  <c r="GW114" i="1"/>
  <c r="HT114" i="1" s="1"/>
  <c r="GZ114" i="1"/>
  <c r="FX115" i="1"/>
  <c r="GF115" i="1"/>
  <c r="GV115" i="1"/>
  <c r="GX115" i="1" s="1"/>
  <c r="GY115" i="1" s="1"/>
  <c r="GW115" i="1"/>
  <c r="HT115" i="1" s="1"/>
  <c r="GZ115" i="1"/>
  <c r="FX116" i="1"/>
  <c r="GF116" i="1"/>
  <c r="GV116" i="1"/>
  <c r="GX116" i="1" s="1"/>
  <c r="GY116" i="1" s="1"/>
  <c r="GW116" i="1"/>
  <c r="HT116" i="1" s="1"/>
  <c r="GZ116" i="1"/>
  <c r="FX117" i="1"/>
  <c r="GF117" i="1"/>
  <c r="GV117" i="1"/>
  <c r="GX117" i="1" s="1"/>
  <c r="GY117" i="1" s="1"/>
  <c r="GW117" i="1"/>
  <c r="HT117" i="1" s="1"/>
  <c r="GZ117" i="1"/>
  <c r="FX118" i="1"/>
  <c r="GF118" i="1"/>
  <c r="GV118" i="1"/>
  <c r="GX118" i="1" s="1"/>
  <c r="GY118" i="1" s="1"/>
  <c r="GW118" i="1"/>
  <c r="HT118" i="1" s="1"/>
  <c r="GZ118" i="1"/>
  <c r="FX119" i="1"/>
  <c r="GF119" i="1"/>
  <c r="GV119" i="1"/>
  <c r="GX119" i="1" s="1"/>
  <c r="GY119" i="1" s="1"/>
  <c r="GW119" i="1"/>
  <c r="HT119" i="1" s="1"/>
  <c r="GZ119" i="1"/>
  <c r="FX120" i="1"/>
  <c r="GF120" i="1"/>
  <c r="GV120" i="1"/>
  <c r="GX120" i="1" s="1"/>
  <c r="GY120" i="1" s="1"/>
  <c r="GW120" i="1"/>
  <c r="HT120" i="1" s="1"/>
  <c r="GZ120" i="1"/>
  <c r="FX121" i="1"/>
  <c r="GF121" i="1"/>
  <c r="GV121" i="1"/>
  <c r="GX121" i="1" s="1"/>
  <c r="GY121" i="1" s="1"/>
  <c r="GW121" i="1"/>
  <c r="HT121" i="1" s="1"/>
  <c r="GZ121" i="1"/>
  <c r="FX122" i="1"/>
  <c r="GF122" i="1"/>
  <c r="GV122" i="1"/>
  <c r="GX122" i="1" s="1"/>
  <c r="GY122" i="1" s="1"/>
  <c r="GW122" i="1"/>
  <c r="HT122" i="1" s="1"/>
  <c r="GZ122" i="1"/>
  <c r="FX123" i="1"/>
  <c r="GF123" i="1"/>
  <c r="GV123" i="1"/>
  <c r="GX123" i="1" s="1"/>
  <c r="GY123" i="1" s="1"/>
  <c r="GW123" i="1"/>
  <c r="HT123" i="1" s="1"/>
  <c r="GZ123" i="1"/>
  <c r="FX124" i="1"/>
  <c r="GF124" i="1"/>
  <c r="GV124" i="1"/>
  <c r="GX124" i="1" s="1"/>
  <c r="GY124" i="1" s="1"/>
  <c r="GW124" i="1"/>
  <c r="HT124" i="1" s="1"/>
  <c r="GZ124" i="1"/>
  <c r="FX125" i="1"/>
  <c r="GF125" i="1"/>
  <c r="GV125" i="1"/>
  <c r="GX125" i="1" s="1"/>
  <c r="GY125" i="1" s="1"/>
  <c r="GW125" i="1"/>
  <c r="HT125" i="1" s="1"/>
  <c r="GZ125" i="1"/>
  <c r="FX126" i="1"/>
  <c r="GF126" i="1"/>
  <c r="GV126" i="1"/>
  <c r="GX126" i="1" s="1"/>
  <c r="GY126" i="1" s="1"/>
  <c r="GW126" i="1"/>
  <c r="HT126" i="1" s="1"/>
  <c r="GZ126" i="1"/>
  <c r="FX127" i="1"/>
  <c r="GF127" i="1"/>
  <c r="GV127" i="1"/>
  <c r="GX127" i="1" s="1"/>
  <c r="GY127" i="1" s="1"/>
  <c r="GW127" i="1"/>
  <c r="HT127" i="1" s="1"/>
  <c r="GZ127" i="1"/>
  <c r="FX128" i="1"/>
  <c r="GF128" i="1"/>
  <c r="GV128" i="1"/>
  <c r="GX128" i="1" s="1"/>
  <c r="GY128" i="1" s="1"/>
  <c r="GW128" i="1"/>
  <c r="HT128" i="1" s="1"/>
  <c r="GZ128" i="1"/>
  <c r="FX129" i="1"/>
  <c r="GF129" i="1"/>
  <c r="GV129" i="1"/>
  <c r="GX129" i="1" s="1"/>
  <c r="GY129" i="1" s="1"/>
  <c r="GW129" i="1"/>
  <c r="HT129" i="1" s="1"/>
  <c r="GZ129" i="1"/>
  <c r="FX130" i="1"/>
  <c r="GF130" i="1"/>
  <c r="GV130" i="1"/>
  <c r="GX130" i="1" s="1"/>
  <c r="GY130" i="1" s="1"/>
  <c r="GW130" i="1"/>
  <c r="HT130" i="1" s="1"/>
  <c r="GZ130" i="1"/>
  <c r="FX131" i="1"/>
  <c r="GF131" i="1"/>
  <c r="GV131" i="1"/>
  <c r="GX131" i="1" s="1"/>
  <c r="GY131" i="1" s="1"/>
  <c r="GW131" i="1"/>
  <c r="HT131" i="1" s="1"/>
  <c r="GZ131" i="1"/>
  <c r="FX132" i="1"/>
  <c r="GF132" i="1"/>
  <c r="GV132" i="1"/>
  <c r="GX132" i="1" s="1"/>
  <c r="GY132" i="1" s="1"/>
  <c r="GW132" i="1"/>
  <c r="HT132" i="1" s="1"/>
  <c r="GZ132" i="1"/>
  <c r="FX133" i="1"/>
  <c r="GF133" i="1"/>
  <c r="GV133" i="1"/>
  <c r="GX133" i="1" s="1"/>
  <c r="GY133" i="1" s="1"/>
  <c r="GW133" i="1"/>
  <c r="HT133" i="1" s="1"/>
  <c r="GZ133" i="1"/>
  <c r="FX134" i="1"/>
  <c r="GF134" i="1"/>
  <c r="GV134" i="1"/>
  <c r="GX134" i="1" s="1"/>
  <c r="GY134" i="1" s="1"/>
  <c r="GW134" i="1"/>
  <c r="HT134" i="1" s="1"/>
  <c r="GZ134" i="1"/>
  <c r="FX135" i="1"/>
  <c r="GF135" i="1"/>
  <c r="GV135" i="1"/>
  <c r="GX135" i="1" s="1"/>
  <c r="GY135" i="1" s="1"/>
  <c r="GW135" i="1"/>
  <c r="HT135" i="1" s="1"/>
  <c r="GZ135" i="1"/>
  <c r="FX136" i="1"/>
  <c r="GF136" i="1"/>
  <c r="GV136" i="1"/>
  <c r="GX136" i="1" s="1"/>
  <c r="GY136" i="1" s="1"/>
  <c r="GW136" i="1"/>
  <c r="HT136" i="1" s="1"/>
  <c r="GZ136" i="1"/>
  <c r="FX137" i="1"/>
  <c r="GF137" i="1"/>
  <c r="GV137" i="1"/>
  <c r="GX137" i="1" s="1"/>
  <c r="GY137" i="1" s="1"/>
  <c r="GW137" i="1"/>
  <c r="HT137" i="1" s="1"/>
  <c r="GZ137" i="1"/>
  <c r="FX138" i="1"/>
  <c r="GF138" i="1"/>
  <c r="GV138" i="1"/>
  <c r="GX138" i="1" s="1"/>
  <c r="GY138" i="1" s="1"/>
  <c r="GW138" i="1"/>
  <c r="HT138" i="1" s="1"/>
  <c r="GZ138" i="1"/>
  <c r="FX139" i="1"/>
  <c r="GF139" i="1"/>
  <c r="GV139" i="1"/>
  <c r="GX139" i="1" s="1"/>
  <c r="GY139" i="1" s="1"/>
  <c r="GW139" i="1"/>
  <c r="HT139" i="1" s="1"/>
  <c r="GZ139" i="1"/>
  <c r="FX140" i="1"/>
  <c r="GF140" i="1"/>
  <c r="GV140" i="1"/>
  <c r="GX140" i="1" s="1"/>
  <c r="GY140" i="1" s="1"/>
  <c r="GW140" i="1"/>
  <c r="HT140" i="1" s="1"/>
  <c r="GZ140" i="1"/>
  <c r="FX141" i="1"/>
  <c r="GF141" i="1"/>
  <c r="GV141" i="1"/>
  <c r="GX141" i="1" s="1"/>
  <c r="GY141" i="1" s="1"/>
  <c r="GW141" i="1"/>
  <c r="HT141" i="1" s="1"/>
  <c r="GZ141" i="1"/>
  <c r="FX142" i="1"/>
  <c r="GF142" i="1"/>
  <c r="GV142" i="1"/>
  <c r="GX142" i="1" s="1"/>
  <c r="GY142" i="1" s="1"/>
  <c r="GW142" i="1"/>
  <c r="HT142" i="1" s="1"/>
  <c r="GZ142" i="1"/>
  <c r="FX143" i="1"/>
  <c r="GF143" i="1"/>
  <c r="GV143" i="1"/>
  <c r="GX143" i="1" s="1"/>
  <c r="GY143" i="1" s="1"/>
  <c r="GW143" i="1"/>
  <c r="HT143" i="1" s="1"/>
  <c r="GZ143" i="1"/>
  <c r="FX144" i="1"/>
  <c r="GF144" i="1"/>
  <c r="GV144" i="1"/>
  <c r="GX144" i="1" s="1"/>
  <c r="GY144" i="1" s="1"/>
  <c r="GW144" i="1"/>
  <c r="HT144" i="1" s="1"/>
  <c r="GZ144" i="1"/>
  <c r="FX145" i="1"/>
  <c r="GF145" i="1"/>
  <c r="GV145" i="1"/>
  <c r="GX145" i="1" s="1"/>
  <c r="GY145" i="1" s="1"/>
  <c r="GW145" i="1"/>
  <c r="HT145" i="1" s="1"/>
  <c r="GZ145" i="1"/>
  <c r="FX146" i="1"/>
  <c r="GF146" i="1"/>
  <c r="GV146" i="1"/>
  <c r="GX146" i="1" s="1"/>
  <c r="GY146" i="1" s="1"/>
  <c r="GW146" i="1"/>
  <c r="HT146" i="1" s="1"/>
  <c r="GZ146" i="1"/>
  <c r="FX147" i="1"/>
  <c r="GF147" i="1"/>
  <c r="GV147" i="1"/>
  <c r="GX147" i="1" s="1"/>
  <c r="GY147" i="1" s="1"/>
  <c r="GW147" i="1"/>
  <c r="HT147" i="1" s="1"/>
  <c r="GZ147" i="1"/>
  <c r="FX148" i="1"/>
  <c r="GF148" i="1"/>
  <c r="GV148" i="1"/>
  <c r="GX148" i="1" s="1"/>
  <c r="GY148" i="1" s="1"/>
  <c r="GW148" i="1"/>
  <c r="HT148" i="1" s="1"/>
  <c r="GZ148" i="1"/>
  <c r="FX149" i="1"/>
  <c r="GF149" i="1"/>
  <c r="GV149" i="1"/>
  <c r="GX149" i="1" s="1"/>
  <c r="GY149" i="1" s="1"/>
  <c r="GW149" i="1"/>
  <c r="HT149" i="1" s="1"/>
  <c r="GZ149" i="1"/>
  <c r="FX150" i="1"/>
  <c r="GF150" i="1"/>
  <c r="GV150" i="1"/>
  <c r="GX150" i="1" s="1"/>
  <c r="GY150" i="1" s="1"/>
  <c r="GW150" i="1"/>
  <c r="HT150" i="1" s="1"/>
  <c r="GZ150" i="1"/>
  <c r="FX151" i="1"/>
  <c r="GF151" i="1"/>
  <c r="GV151" i="1"/>
  <c r="GX151" i="1" s="1"/>
  <c r="GY151" i="1" s="1"/>
  <c r="GW151" i="1"/>
  <c r="HT151" i="1" s="1"/>
  <c r="GZ151" i="1"/>
  <c r="FX152" i="1"/>
  <c r="GF152" i="1"/>
  <c r="GV152" i="1"/>
  <c r="GX152" i="1" s="1"/>
  <c r="GY152" i="1" s="1"/>
  <c r="GW152" i="1"/>
  <c r="HT152" i="1" s="1"/>
  <c r="GZ152" i="1"/>
  <c r="FX153" i="1"/>
  <c r="GF153" i="1"/>
  <c r="GV153" i="1"/>
  <c r="GX153" i="1" s="1"/>
  <c r="GY153" i="1" s="1"/>
  <c r="GW153" i="1"/>
  <c r="HT153" i="1" s="1"/>
  <c r="GZ153" i="1"/>
  <c r="FX154" i="1"/>
  <c r="GF154" i="1"/>
  <c r="GV154" i="1"/>
  <c r="GX154" i="1" s="1"/>
  <c r="GY154" i="1" s="1"/>
  <c r="GW154" i="1"/>
  <c r="HT154" i="1" s="1"/>
  <c r="GZ154" i="1"/>
  <c r="FX155" i="1"/>
  <c r="GF155" i="1"/>
  <c r="GV155" i="1"/>
  <c r="GX155" i="1" s="1"/>
  <c r="GY155" i="1" s="1"/>
  <c r="GW155" i="1"/>
  <c r="HT155" i="1" s="1"/>
  <c r="GZ155" i="1"/>
  <c r="FX156" i="1"/>
  <c r="GF156" i="1"/>
  <c r="GV156" i="1"/>
  <c r="GX156" i="1" s="1"/>
  <c r="GY156" i="1" s="1"/>
  <c r="GW156" i="1"/>
  <c r="HT156" i="1" s="1"/>
  <c r="GZ156" i="1"/>
  <c r="FX157" i="1"/>
  <c r="GF157" i="1"/>
  <c r="GV157" i="1"/>
  <c r="GX157" i="1" s="1"/>
  <c r="GY157" i="1" s="1"/>
  <c r="GW157" i="1"/>
  <c r="HT157" i="1" s="1"/>
  <c r="GZ157" i="1"/>
  <c r="FX158" i="1"/>
  <c r="GF158" i="1"/>
  <c r="GV158" i="1"/>
  <c r="GX158" i="1" s="1"/>
  <c r="GY158" i="1" s="1"/>
  <c r="GW158" i="1"/>
  <c r="HT158" i="1" s="1"/>
  <c r="GZ158" i="1"/>
  <c r="FX159" i="1"/>
  <c r="GF159" i="1"/>
  <c r="GV159" i="1"/>
  <c r="GX159" i="1" s="1"/>
  <c r="GY159" i="1" s="1"/>
  <c r="GW159" i="1"/>
  <c r="HT159" i="1" s="1"/>
  <c r="GZ159" i="1"/>
  <c r="FX160" i="1"/>
  <c r="GF160" i="1"/>
  <c r="GV160" i="1"/>
  <c r="GX160" i="1" s="1"/>
  <c r="GY160" i="1" s="1"/>
  <c r="GW160" i="1"/>
  <c r="HT160" i="1" s="1"/>
  <c r="GZ160" i="1"/>
  <c r="FX161" i="1"/>
  <c r="GF161" i="1"/>
  <c r="GV161" i="1"/>
  <c r="GX161" i="1" s="1"/>
  <c r="GY161" i="1" s="1"/>
  <c r="GW161" i="1"/>
  <c r="HT161" i="1" s="1"/>
  <c r="GZ161" i="1"/>
  <c r="GZ164" i="1"/>
  <c r="HA2" i="1"/>
  <c r="HA3" i="1"/>
  <c r="HA4" i="1"/>
  <c r="HA5" i="1"/>
  <c r="HA6" i="1"/>
  <c r="HA7" i="1"/>
  <c r="HA8" i="1"/>
  <c r="HA9" i="1"/>
  <c r="HA10" i="1"/>
  <c r="HA11" i="1"/>
  <c r="HA12" i="1"/>
  <c r="HA13" i="1"/>
  <c r="HA14" i="1"/>
  <c r="HA15" i="1"/>
  <c r="HA16" i="1"/>
  <c r="HA17" i="1"/>
  <c r="HA18" i="1"/>
  <c r="HA19" i="1"/>
  <c r="HA20" i="1"/>
  <c r="HA21" i="1"/>
  <c r="HA22" i="1"/>
  <c r="HA23" i="1"/>
  <c r="HA24" i="1"/>
  <c r="HA25" i="1"/>
  <c r="HA26" i="1"/>
  <c r="HA27" i="1"/>
  <c r="HA28" i="1"/>
  <c r="HA29" i="1"/>
  <c r="HA30" i="1"/>
  <c r="HA31" i="1"/>
  <c r="HA32" i="1"/>
  <c r="HA33" i="1"/>
  <c r="HA34" i="1"/>
  <c r="HA35" i="1"/>
  <c r="HA36" i="1"/>
  <c r="HA37" i="1"/>
  <c r="HA38" i="1"/>
  <c r="HA39" i="1"/>
  <c r="HA40" i="1"/>
  <c r="HA41" i="1"/>
  <c r="HA42" i="1"/>
  <c r="HA43" i="1"/>
  <c r="HA44" i="1"/>
  <c r="HA45" i="1"/>
  <c r="HA46" i="1"/>
  <c r="HA47" i="1"/>
  <c r="HA48" i="1"/>
  <c r="HA49" i="1"/>
  <c r="HA50" i="1"/>
  <c r="HA51" i="1"/>
  <c r="HA52" i="1"/>
  <c r="HA53" i="1"/>
  <c r="HA54" i="1"/>
  <c r="HA55" i="1"/>
  <c r="HA56" i="1"/>
  <c r="HA57" i="1"/>
  <c r="HA58" i="1"/>
  <c r="HA59" i="1"/>
  <c r="HA60" i="1"/>
  <c r="HA61" i="1"/>
  <c r="HA62" i="1"/>
  <c r="HA63" i="1"/>
  <c r="HA64" i="1"/>
  <c r="HA65" i="1"/>
  <c r="HA66" i="1"/>
  <c r="HA67" i="1"/>
  <c r="HA68" i="1"/>
  <c r="HA69" i="1"/>
  <c r="HA70" i="1"/>
  <c r="HA71" i="1"/>
  <c r="HA72" i="1"/>
  <c r="HA73" i="1"/>
  <c r="HA74" i="1"/>
  <c r="HA75" i="1"/>
  <c r="HA76" i="1"/>
  <c r="HA77" i="1"/>
  <c r="HA78" i="1"/>
  <c r="HA79" i="1"/>
  <c r="HA80" i="1"/>
  <c r="HA81" i="1"/>
  <c r="HA82" i="1"/>
  <c r="HA83" i="1"/>
  <c r="HA84" i="1"/>
  <c r="HA85" i="1"/>
  <c r="HA86" i="1"/>
  <c r="HA87" i="1"/>
  <c r="HA88" i="1"/>
  <c r="HA89" i="1"/>
  <c r="HA90" i="1"/>
  <c r="HA91" i="1"/>
  <c r="HA92" i="1"/>
  <c r="HA93" i="1"/>
  <c r="HA94" i="1"/>
  <c r="HA95" i="1"/>
  <c r="HA96" i="1"/>
  <c r="HA97" i="1"/>
  <c r="HA98" i="1"/>
  <c r="HA99" i="1"/>
  <c r="HA100" i="1"/>
  <c r="HA101" i="1"/>
  <c r="HA102" i="1"/>
  <c r="HA103" i="1"/>
  <c r="HA104" i="1"/>
  <c r="HA105" i="1"/>
  <c r="HA106" i="1"/>
  <c r="HA107" i="1"/>
  <c r="HA108" i="1"/>
  <c r="HA109" i="1"/>
  <c r="HA110" i="1"/>
  <c r="HA111" i="1"/>
  <c r="HA112" i="1"/>
  <c r="HA113" i="1"/>
  <c r="HA114" i="1"/>
  <c r="HA115" i="1"/>
  <c r="HA116" i="1"/>
  <c r="HA117" i="1"/>
  <c r="HA118" i="1"/>
  <c r="HA119" i="1"/>
  <c r="HA120" i="1"/>
  <c r="HA121" i="1"/>
  <c r="HA122" i="1"/>
  <c r="HA123" i="1"/>
  <c r="HA124" i="1"/>
  <c r="HA125" i="1"/>
  <c r="HA126" i="1"/>
  <c r="HA127" i="1"/>
  <c r="HA128" i="1"/>
  <c r="HA129" i="1"/>
  <c r="HA130" i="1"/>
  <c r="HA131" i="1"/>
  <c r="HA132" i="1"/>
  <c r="HA133" i="1"/>
  <c r="HA134" i="1"/>
  <c r="HA135" i="1"/>
  <c r="HA136" i="1"/>
  <c r="HA137" i="1"/>
  <c r="HA138" i="1"/>
  <c r="HA139" i="1"/>
  <c r="HA140" i="1"/>
  <c r="HA141" i="1"/>
  <c r="HA142" i="1"/>
  <c r="HA143" i="1"/>
  <c r="HA144" i="1"/>
  <c r="HA145" i="1"/>
  <c r="HA146" i="1"/>
  <c r="HA147" i="1"/>
  <c r="HA148" i="1"/>
  <c r="HA149" i="1"/>
  <c r="HA150" i="1"/>
  <c r="HA151" i="1"/>
  <c r="HA152" i="1"/>
  <c r="HA153" i="1"/>
  <c r="HA154" i="1"/>
  <c r="HA155" i="1"/>
  <c r="HA156" i="1"/>
  <c r="HA157" i="1"/>
  <c r="HA158" i="1"/>
  <c r="HA159" i="1"/>
  <c r="HA160" i="1"/>
  <c r="HA161" i="1"/>
  <c r="HA164" i="1"/>
  <c r="HB2" i="1"/>
  <c r="HB3" i="1"/>
  <c r="HB4" i="1"/>
  <c r="HB5" i="1"/>
  <c r="HB6" i="1"/>
  <c r="HB7" i="1"/>
  <c r="HB8" i="1"/>
  <c r="HB9" i="1"/>
  <c r="HB10" i="1"/>
  <c r="HB11" i="1"/>
  <c r="HB12" i="1"/>
  <c r="HB13" i="1"/>
  <c r="HB14" i="1"/>
  <c r="HB15" i="1"/>
  <c r="HB16" i="1"/>
  <c r="HB17" i="1"/>
  <c r="HB18" i="1"/>
  <c r="HB19" i="1"/>
  <c r="HB20" i="1"/>
  <c r="HB21" i="1"/>
  <c r="HB22" i="1"/>
  <c r="HB23" i="1"/>
  <c r="HB24" i="1"/>
  <c r="HB25" i="1"/>
  <c r="HB26" i="1"/>
  <c r="HB27" i="1"/>
  <c r="HB28" i="1"/>
  <c r="HB29" i="1"/>
  <c r="HB30" i="1"/>
  <c r="HB31" i="1"/>
  <c r="HB32" i="1"/>
  <c r="HB33" i="1"/>
  <c r="HB34" i="1"/>
  <c r="HB35" i="1"/>
  <c r="HB36" i="1"/>
  <c r="HB37" i="1"/>
  <c r="HB38" i="1"/>
  <c r="HB39" i="1"/>
  <c r="HB40" i="1"/>
  <c r="HB41" i="1"/>
  <c r="HB42" i="1"/>
  <c r="HB43" i="1"/>
  <c r="HB44" i="1"/>
  <c r="HB45" i="1"/>
  <c r="HB46" i="1"/>
  <c r="HB47" i="1"/>
  <c r="HB48" i="1"/>
  <c r="HB49" i="1"/>
  <c r="HB50" i="1"/>
  <c r="HB51" i="1"/>
  <c r="HB52" i="1"/>
  <c r="HB53" i="1"/>
  <c r="HB54" i="1"/>
  <c r="HB55" i="1"/>
  <c r="HB56" i="1"/>
  <c r="HB57" i="1"/>
  <c r="HB58" i="1"/>
  <c r="HB59" i="1"/>
  <c r="HB60" i="1"/>
  <c r="HB61" i="1"/>
  <c r="HB62" i="1"/>
  <c r="HB63" i="1"/>
  <c r="HB64" i="1"/>
  <c r="HB65" i="1"/>
  <c r="HB66" i="1"/>
  <c r="HB67" i="1"/>
  <c r="HB68" i="1"/>
  <c r="HB69" i="1"/>
  <c r="HB70" i="1"/>
  <c r="HB71" i="1"/>
  <c r="HB72" i="1"/>
  <c r="HB73" i="1"/>
  <c r="HB74" i="1"/>
  <c r="HB75" i="1"/>
  <c r="HB76" i="1"/>
  <c r="HB77" i="1"/>
  <c r="HB78" i="1"/>
  <c r="HB79" i="1"/>
  <c r="HB80" i="1"/>
  <c r="HB81" i="1"/>
  <c r="HB82" i="1"/>
  <c r="HB83" i="1"/>
  <c r="HB84" i="1"/>
  <c r="HB85" i="1"/>
  <c r="HB86" i="1"/>
  <c r="HB87" i="1"/>
  <c r="HB88" i="1"/>
  <c r="HB89" i="1"/>
  <c r="HB90" i="1"/>
  <c r="HB91" i="1"/>
  <c r="HB92" i="1"/>
  <c r="HB93" i="1"/>
  <c r="HB94" i="1"/>
  <c r="HB95" i="1"/>
  <c r="HB96" i="1"/>
  <c r="HB97" i="1"/>
  <c r="HB98" i="1"/>
  <c r="HB99" i="1"/>
  <c r="HB100" i="1"/>
  <c r="HB101" i="1"/>
  <c r="HB102" i="1"/>
  <c r="HB103" i="1"/>
  <c r="HB104" i="1"/>
  <c r="HB105" i="1"/>
  <c r="HB106" i="1"/>
  <c r="HB107" i="1"/>
  <c r="HB108" i="1"/>
  <c r="HB109" i="1"/>
  <c r="HB110" i="1"/>
  <c r="HB111" i="1"/>
  <c r="HB112" i="1"/>
  <c r="HB113" i="1"/>
  <c r="HB114" i="1"/>
  <c r="HB115" i="1"/>
  <c r="HB116" i="1"/>
  <c r="HB117" i="1"/>
  <c r="HB118" i="1"/>
  <c r="HB119" i="1"/>
  <c r="HB120" i="1"/>
  <c r="HB121" i="1"/>
  <c r="HB122" i="1"/>
  <c r="HB123" i="1"/>
  <c r="HB124" i="1"/>
  <c r="HB125" i="1"/>
  <c r="HB126" i="1"/>
  <c r="HB127" i="1"/>
  <c r="HB128" i="1"/>
  <c r="HB129" i="1"/>
  <c r="HB130" i="1"/>
  <c r="HB131" i="1"/>
  <c r="HB132" i="1"/>
  <c r="HB133" i="1"/>
  <c r="HB134" i="1"/>
  <c r="HB135" i="1"/>
  <c r="HB136" i="1"/>
  <c r="HB137" i="1"/>
  <c r="HB138" i="1"/>
  <c r="HB139" i="1"/>
  <c r="HB140" i="1"/>
  <c r="HB141" i="1"/>
  <c r="HB142" i="1"/>
  <c r="HB143" i="1"/>
  <c r="HB144" i="1"/>
  <c r="HB145" i="1"/>
  <c r="HB146" i="1"/>
  <c r="HB147" i="1"/>
  <c r="HB148" i="1"/>
  <c r="HB149" i="1"/>
  <c r="HB150" i="1"/>
  <c r="HB151" i="1"/>
  <c r="HB152" i="1"/>
  <c r="HB153" i="1"/>
  <c r="HB154" i="1"/>
  <c r="HB155" i="1"/>
  <c r="HB156" i="1"/>
  <c r="HB157" i="1"/>
  <c r="HB158" i="1"/>
  <c r="HB159" i="1"/>
  <c r="HB160" i="1"/>
  <c r="HB161" i="1"/>
  <c r="HB164" i="1"/>
  <c r="HB165" i="1"/>
  <c r="GW168" i="1"/>
  <c r="GW167" i="1"/>
  <c r="GV168" i="1"/>
  <c r="GV167" i="1"/>
  <c r="GM168" i="1"/>
  <c r="GM167" i="1"/>
  <c r="GF167" i="1"/>
  <c r="GF168" i="1"/>
  <c r="FX168" i="1"/>
  <c r="FX167" i="1"/>
  <c r="GU164" i="1"/>
  <c r="GT164" i="1"/>
  <c r="GS164" i="1"/>
  <c r="GR164" i="1"/>
  <c r="GQ164" i="1"/>
  <c r="GP164" i="1"/>
  <c r="GO164" i="1"/>
  <c r="GN164" i="1"/>
  <c r="GL164" i="1"/>
  <c r="GK164" i="1"/>
  <c r="GJ164" i="1"/>
  <c r="GI164" i="1"/>
  <c r="GH164" i="1"/>
  <c r="GG164" i="1"/>
  <c r="GE164" i="1"/>
  <c r="GD164" i="1"/>
  <c r="GC164" i="1"/>
  <c r="GB164" i="1"/>
  <c r="GA164" i="1"/>
  <c r="FZ164" i="1"/>
  <c r="FY164" i="1"/>
  <c r="FW164" i="1"/>
  <c r="FV164" i="1"/>
  <c r="FU164" i="1"/>
  <c r="FT164" i="1"/>
  <c r="FS164" i="1"/>
  <c r="FR164" i="1"/>
  <c r="FQ164" i="1"/>
  <c r="GU166" i="1"/>
  <c r="GT166" i="1"/>
  <c r="GS166" i="1"/>
  <c r="GR166" i="1"/>
  <c r="GQ166" i="1"/>
  <c r="GP166" i="1"/>
  <c r="GO166" i="1"/>
  <c r="GN166" i="1"/>
  <c r="GL166" i="1"/>
  <c r="GK166" i="1"/>
  <c r="GJ166" i="1"/>
  <c r="GI166" i="1"/>
  <c r="GH166" i="1"/>
  <c r="GG166" i="1"/>
  <c r="GE166" i="1"/>
  <c r="GD166" i="1"/>
  <c r="GC166" i="1"/>
  <c r="GB166" i="1"/>
  <c r="GA166" i="1"/>
  <c r="FZ166" i="1"/>
  <c r="FY166" i="1"/>
  <c r="FW166" i="1"/>
  <c r="FV166" i="1"/>
  <c r="FU166" i="1"/>
  <c r="FT166" i="1"/>
  <c r="FS166" i="1"/>
  <c r="FR166" i="1"/>
  <c r="GU165" i="1"/>
  <c r="GT165" i="1"/>
  <c r="GS165" i="1"/>
  <c r="GR165" i="1"/>
  <c r="GQ165" i="1"/>
  <c r="GP165" i="1"/>
  <c r="GO165" i="1"/>
  <c r="GN165" i="1"/>
  <c r="GL165" i="1"/>
  <c r="GK165" i="1"/>
  <c r="GJ165" i="1"/>
  <c r="GI165" i="1"/>
  <c r="GH165" i="1"/>
  <c r="GG165" i="1"/>
  <c r="GE165" i="1"/>
  <c r="GD165" i="1"/>
  <c r="GC165" i="1"/>
  <c r="GB165" i="1"/>
  <c r="GA165" i="1"/>
  <c r="FZ165" i="1"/>
  <c r="FY165" i="1"/>
  <c r="FW165" i="1"/>
  <c r="FV165" i="1"/>
  <c r="FU165" i="1"/>
  <c r="FT165" i="1"/>
  <c r="FS165" i="1"/>
  <c r="FR165" i="1"/>
  <c r="FQ166" i="1"/>
  <c r="FQ165" i="1"/>
  <c r="B165" i="1"/>
  <c r="B164" i="1"/>
  <c r="R165" i="1"/>
  <c r="K165" i="1"/>
  <c r="R166" i="1"/>
  <c r="Q165" i="1"/>
  <c r="Q166" i="1"/>
  <c r="P165" i="1"/>
  <c r="P166" i="1"/>
  <c r="O165" i="1"/>
  <c r="O166" i="1"/>
  <c r="N165" i="1"/>
  <c r="N166" i="1"/>
  <c r="M165" i="1"/>
  <c r="M166" i="1"/>
  <c r="L165" i="1"/>
  <c r="L166" i="1"/>
  <c r="K164" i="1"/>
  <c r="R164" i="1"/>
  <c r="Q164" i="1"/>
  <c r="P164" i="1"/>
  <c r="O164" i="1"/>
  <c r="N164" i="1"/>
  <c r="M164" i="1"/>
  <c r="L164" i="1"/>
  <c r="HT165" i="1" l="1"/>
  <c r="HT164" i="1"/>
  <c r="GY2" i="1"/>
  <c r="GX168" i="1"/>
  <c r="GX167" i="1"/>
  <c r="HR2" i="1"/>
  <c r="HR3" i="1"/>
  <c r="HR4" i="1"/>
  <c r="HR5" i="1"/>
  <c r="HR6" i="1"/>
  <c r="HR7" i="1"/>
  <c r="HR8" i="1"/>
  <c r="HR9" i="1"/>
  <c r="HR10" i="1"/>
  <c r="HR11" i="1"/>
  <c r="HR12" i="1"/>
  <c r="HR13" i="1"/>
  <c r="HR14" i="1"/>
  <c r="HR15" i="1"/>
  <c r="HR16" i="1"/>
  <c r="HR17" i="1"/>
  <c r="HR18" i="1"/>
  <c r="HR19" i="1"/>
  <c r="HR20" i="1"/>
  <c r="HR21" i="1"/>
  <c r="HR22" i="1"/>
  <c r="HR23" i="1"/>
  <c r="HR24" i="1"/>
  <c r="HR25" i="1"/>
  <c r="HR26" i="1"/>
  <c r="HR27" i="1"/>
  <c r="HR28" i="1"/>
  <c r="HR29" i="1"/>
  <c r="HR30" i="1"/>
  <c r="HR31" i="1"/>
  <c r="HR32" i="1"/>
  <c r="HR33" i="1"/>
  <c r="HR34" i="1"/>
  <c r="HR35" i="1"/>
  <c r="HR36" i="1"/>
  <c r="HR37" i="1"/>
  <c r="HR38" i="1"/>
  <c r="HR39" i="1"/>
  <c r="HR40" i="1"/>
  <c r="HR41" i="1"/>
  <c r="HR42" i="1"/>
  <c r="HR43" i="1"/>
  <c r="HR44" i="1"/>
  <c r="HR45" i="1"/>
  <c r="HR46" i="1"/>
  <c r="HR47" i="1"/>
  <c r="HR48" i="1"/>
  <c r="HR49" i="1"/>
  <c r="HR50" i="1"/>
  <c r="HR51" i="1"/>
  <c r="HR52" i="1"/>
  <c r="HR53" i="1"/>
  <c r="HR54" i="1"/>
  <c r="HR55" i="1"/>
  <c r="HR56" i="1"/>
  <c r="HR57" i="1"/>
  <c r="HR58" i="1"/>
  <c r="HR59" i="1"/>
  <c r="HR60" i="1"/>
  <c r="HR61" i="1"/>
  <c r="HR62" i="1"/>
  <c r="HR63" i="1"/>
  <c r="HR64" i="1"/>
  <c r="HR65" i="1"/>
  <c r="HR66" i="1"/>
  <c r="HR67" i="1"/>
  <c r="HR68" i="1"/>
  <c r="HR69" i="1"/>
  <c r="HR70" i="1"/>
  <c r="HR71" i="1"/>
  <c r="HR72" i="1"/>
  <c r="HR73" i="1"/>
  <c r="HR74" i="1"/>
  <c r="HR75" i="1"/>
  <c r="HR76" i="1"/>
  <c r="HR77" i="1"/>
  <c r="HR78" i="1"/>
  <c r="HR79" i="1"/>
  <c r="HR80" i="1"/>
  <c r="HR81" i="1"/>
  <c r="HR82" i="1"/>
  <c r="HR83" i="1"/>
  <c r="HR84" i="1"/>
  <c r="HR85" i="1"/>
  <c r="HR86" i="1"/>
  <c r="HR87" i="1"/>
  <c r="HR88" i="1"/>
  <c r="HR89" i="1"/>
  <c r="HR90" i="1"/>
  <c r="HR91" i="1"/>
  <c r="HR92" i="1"/>
  <c r="HR93" i="1"/>
  <c r="HR94" i="1"/>
  <c r="HR95" i="1"/>
  <c r="HR96" i="1"/>
  <c r="HR97" i="1"/>
  <c r="HR98" i="1"/>
  <c r="HR99" i="1"/>
  <c r="HR100" i="1"/>
  <c r="HR101" i="1"/>
  <c r="HR102" i="1"/>
  <c r="HR103" i="1"/>
  <c r="HR104" i="1"/>
  <c r="HR105" i="1"/>
  <c r="HR106" i="1"/>
  <c r="HR107" i="1"/>
  <c r="HR108" i="1"/>
  <c r="HR109" i="1"/>
  <c r="HR110" i="1"/>
  <c r="HR111" i="1"/>
  <c r="HR112" i="1"/>
  <c r="HR113" i="1"/>
  <c r="HR114" i="1"/>
  <c r="HR115" i="1"/>
  <c r="HR116" i="1"/>
  <c r="HR117" i="1"/>
  <c r="HR118" i="1"/>
  <c r="HR119" i="1"/>
  <c r="HR120" i="1"/>
  <c r="HR121" i="1"/>
  <c r="HR122" i="1"/>
  <c r="HR123" i="1"/>
  <c r="HR124" i="1"/>
  <c r="HR125" i="1"/>
  <c r="HR126" i="1"/>
  <c r="HR127" i="1"/>
  <c r="HR128" i="1"/>
  <c r="HR129" i="1"/>
  <c r="HR130" i="1"/>
  <c r="HR131" i="1"/>
  <c r="HR132" i="1"/>
  <c r="HR133" i="1"/>
  <c r="HR134" i="1"/>
  <c r="HR135" i="1"/>
  <c r="HR136" i="1"/>
  <c r="HR137" i="1"/>
  <c r="HR138" i="1"/>
  <c r="HR139" i="1"/>
  <c r="HR140" i="1"/>
  <c r="HR141" i="1"/>
  <c r="HR142" i="1"/>
  <c r="HR143" i="1"/>
  <c r="HR144" i="1"/>
  <c r="HR145" i="1"/>
  <c r="HR146" i="1"/>
  <c r="HR147" i="1"/>
  <c r="HR148" i="1"/>
  <c r="HR149" i="1"/>
  <c r="HR150" i="1"/>
  <c r="HR151" i="1"/>
  <c r="HR152" i="1"/>
  <c r="HR153" i="1"/>
  <c r="HR154" i="1"/>
  <c r="HR155" i="1"/>
  <c r="HR156" i="1"/>
  <c r="HR157" i="1"/>
  <c r="HR158" i="1"/>
  <c r="HR159" i="1"/>
  <c r="HR160" i="1"/>
  <c r="HR161" i="1"/>
  <c r="HR164" i="1" l="1"/>
</calcChain>
</file>

<file path=xl/sharedStrings.xml><?xml version="1.0" encoding="utf-8"?>
<sst xmlns="http://schemas.openxmlformats.org/spreadsheetml/2006/main" count="1224" uniqueCount="900">
  <si>
    <t>clientId</t>
  </si>
  <si>
    <t>performance</t>
  </si>
  <si>
    <t>chorus</t>
  </si>
  <si>
    <t>minTime</t>
  </si>
  <si>
    <t>maxTime</t>
  </si>
  <si>
    <t>user_name</t>
  </si>
  <si>
    <t>selfie</t>
  </si>
  <si>
    <t>posts</t>
  </si>
  <si>
    <t>like</t>
  </si>
  <si>
    <t>choose</t>
  </si>
  <si>
    <t>on</t>
  </si>
  <si>
    <t>pages:0</t>
  </si>
  <si>
    <t>pages:1</t>
  </si>
  <si>
    <t>pages:2</t>
  </si>
  <si>
    <t>pages:3</t>
  </si>
  <si>
    <t>pages:4</t>
  </si>
  <si>
    <t>views:act1</t>
  </si>
  <si>
    <t>views:act2</t>
  </si>
  <si>
    <t>path:0:about.geraldine</t>
  </si>
  <si>
    <t>path:0:about.geraldine:loadscreen</t>
  </si>
  <si>
    <t>path:0:cast</t>
  </si>
  <si>
    <t>path:0:cast:loadscreen</t>
  </si>
  <si>
    <t>path:0:help</t>
  </si>
  <si>
    <t>path:0:help:loadscreen</t>
  </si>
  <si>
    <t>path:0:home</t>
  </si>
  <si>
    <t>path:0:home:loadscreen</t>
  </si>
  <si>
    <t>path:0:introduction</t>
  </si>
  <si>
    <t>path:0:introduction:loadscreen</t>
  </si>
  <si>
    <t>path:0:posts</t>
  </si>
  <si>
    <t>path:0:posts:loadscreen</t>
  </si>
  <si>
    <t>path:0:profile</t>
  </si>
  <si>
    <t>path:0:profile:loadscreen</t>
  </si>
  <si>
    <t>path:0:reset</t>
  </si>
  <si>
    <t>path:0:selfie</t>
  </si>
  <si>
    <t>path:0:selfie:loadscreen</t>
  </si>
  <si>
    <t>path:0:show1</t>
  </si>
  <si>
    <t>path:0:show1:loadscreen</t>
  </si>
  <si>
    <t>path:0:show2</t>
  </si>
  <si>
    <t>path:0:show2:loadscreen</t>
  </si>
  <si>
    <t>path:0:synopsis</t>
  </si>
  <si>
    <t>path:0:synopsis:loadscreen</t>
  </si>
  <si>
    <t>path:0:thanks</t>
  </si>
  <si>
    <t>path:0:thanks:loadscreen</t>
  </si>
  <si>
    <t>path:1:about.geraldine</t>
  </si>
  <si>
    <t>path:1:about.geraldine:loadscreen</t>
  </si>
  <si>
    <t>path:1:cast</t>
  </si>
  <si>
    <t>path:1:cast:loadscreen</t>
  </si>
  <si>
    <t>path:1:help</t>
  </si>
  <si>
    <t>path:1:help:loadscreen</t>
  </si>
  <si>
    <t>path:1:home</t>
  </si>
  <si>
    <t>path:1:home:loadscreen</t>
  </si>
  <si>
    <t>path:1:introduction</t>
  </si>
  <si>
    <t>path:1:introduction:loadscreen</t>
  </si>
  <si>
    <t>path:1:posts</t>
  </si>
  <si>
    <t>path:1:posts:loadscreen</t>
  </si>
  <si>
    <t>path:1:profile</t>
  </si>
  <si>
    <t>path:1:profile:loadscreen</t>
  </si>
  <si>
    <t>path:1:reset</t>
  </si>
  <si>
    <t>path:1:selfie</t>
  </si>
  <si>
    <t>path:1:selfie:loadscreen</t>
  </si>
  <si>
    <t>path:1:show1</t>
  </si>
  <si>
    <t>path:1:show1:loadscreen</t>
  </si>
  <si>
    <t>path:1:show2</t>
  </si>
  <si>
    <t>path:1:show2:loadscreen</t>
  </si>
  <si>
    <t>path:1:synopsis</t>
  </si>
  <si>
    <t>path:1:synopsis:loadscreen</t>
  </si>
  <si>
    <t>path:1:thanks</t>
  </si>
  <si>
    <t>path:1:thanks:loadscreen</t>
  </si>
  <si>
    <t>path:2:about.geraldine</t>
  </si>
  <si>
    <t>path:2:cast</t>
  </si>
  <si>
    <t>path:2:cast:loadscreen</t>
  </si>
  <si>
    <t>path:2:help</t>
  </si>
  <si>
    <t>path:2:home</t>
  </si>
  <si>
    <t>path:2:home:loadscreen</t>
  </si>
  <si>
    <t>path:2:introduction</t>
  </si>
  <si>
    <t>path:2:introduction:loadscreen</t>
  </si>
  <si>
    <t>path:2:posts</t>
  </si>
  <si>
    <t>path:2:posts:loadscreen</t>
  </si>
  <si>
    <t>path:2:profile</t>
  </si>
  <si>
    <t>path:2:profile:loadscreen</t>
  </si>
  <si>
    <t>path:2:reset</t>
  </si>
  <si>
    <t>path:2:selfie</t>
  </si>
  <si>
    <t>path:2:selfie:loadscreen</t>
  </si>
  <si>
    <t>path:2:show1</t>
  </si>
  <si>
    <t>path:2:show1:loadscreen</t>
  </si>
  <si>
    <t>path:2:show2</t>
  </si>
  <si>
    <t>path:2:show2:loadscreen</t>
  </si>
  <si>
    <t>path:2:synopsis</t>
  </si>
  <si>
    <t>path:2:synopsis:loadscreen</t>
  </si>
  <si>
    <t>path:2:thanks</t>
  </si>
  <si>
    <t>path:2:thanks:loadscreen</t>
  </si>
  <si>
    <t>path:2:trivia</t>
  </si>
  <si>
    <t>path:2:trivia:loadscreen</t>
  </si>
  <si>
    <t>path:3:about.geraldine</t>
  </si>
  <si>
    <t>path:3:about.geraldine:loadscreen</t>
  </si>
  <si>
    <t>path:3:cast</t>
  </si>
  <si>
    <t>path:3:home</t>
  </si>
  <si>
    <t>path:3:home:loadscreen</t>
  </si>
  <si>
    <t>path:3:introduction</t>
  </si>
  <si>
    <t>path:3:introduction:loadscreen</t>
  </si>
  <si>
    <t>path:3:posts</t>
  </si>
  <si>
    <t>path:3:posts:loadscreen</t>
  </si>
  <si>
    <t>path:3:profile</t>
  </si>
  <si>
    <t>path:3:questionnaire</t>
  </si>
  <si>
    <t>path:3:questionnaire:loadscreen</t>
  </si>
  <si>
    <t>path:3:reset</t>
  </si>
  <si>
    <t>path:3:selfie</t>
  </si>
  <si>
    <t>path:3:selfie:loadscreen</t>
  </si>
  <si>
    <t>path:3:show1:loadscreen</t>
  </si>
  <si>
    <t>path:3:show2</t>
  </si>
  <si>
    <t>path:3:show2:loadscreen</t>
  </si>
  <si>
    <t>path:3:synopsis</t>
  </si>
  <si>
    <t>path:3:synopsis:loadscreen</t>
  </si>
  <si>
    <t>path:3:trivia</t>
  </si>
  <si>
    <t>path:3:trivia2</t>
  </si>
  <si>
    <t>path:4:about.geraldine</t>
  </si>
  <si>
    <t>path:4:about.geraldine:loadscreen</t>
  </si>
  <si>
    <t>path:4:cast</t>
  </si>
  <si>
    <t>path:4:cast:loadscreen</t>
  </si>
  <si>
    <t>path:4:home</t>
  </si>
  <si>
    <t>path:4:home:loadscreen</t>
  </si>
  <si>
    <t>path:4:introduction</t>
  </si>
  <si>
    <t>path:4:introduction:loadscreen</t>
  </si>
  <si>
    <t>path:4:posts</t>
  </si>
  <si>
    <t>path:4:posts:loadscreen</t>
  </si>
  <si>
    <t>path:4:profile</t>
  </si>
  <si>
    <t>path:4:profile:loadscreen</t>
  </si>
  <si>
    <t>path:4:questionnaire</t>
  </si>
  <si>
    <t>path:4:questionnaire:loadscreen</t>
  </si>
  <si>
    <t>path:4:selfie</t>
  </si>
  <si>
    <t>path:4:selfie:loadscreen</t>
  </si>
  <si>
    <t>path:4:show1:loadscreen</t>
  </si>
  <si>
    <t>path:4:show2</t>
  </si>
  <si>
    <t>path:4:synopsis</t>
  </si>
  <si>
    <t>path:4:synopsis:loadscreen</t>
  </si>
  <si>
    <t>path:4:thanks</t>
  </si>
  <si>
    <t>path:4:trivia</t>
  </si>
  <si>
    <t>path:4:trivia2</t>
  </si>
  <si>
    <t>unknown:loadscreen</t>
  </si>
  <si>
    <t>view:act1.prelude</t>
  </si>
  <si>
    <t>view:act1.prelude:loadscreen</t>
  </si>
  <si>
    <t>view:act1.scene1</t>
  </si>
  <si>
    <t>view:act1.scene1:loadscreen</t>
  </si>
  <si>
    <t>view:act1.scene2</t>
  </si>
  <si>
    <t>view:act1.scene2:loadscreen</t>
  </si>
  <si>
    <t>view:act1.scene3</t>
  </si>
  <si>
    <t>view:act1.scene3:loadscreen</t>
  </si>
  <si>
    <t>view:act1.scene4</t>
  </si>
  <si>
    <t>view:act1.scene4:loadscreen</t>
  </si>
  <si>
    <t>view:act1.scene5</t>
  </si>
  <si>
    <t>view:act1.scene5:loadscreen</t>
  </si>
  <si>
    <t>view:act1.scene6</t>
  </si>
  <si>
    <t>view:act1.scene6:loadscreen</t>
  </si>
  <si>
    <t>view:act1.scene7</t>
  </si>
  <si>
    <t>view:act1.scene7:loadscreen</t>
  </si>
  <si>
    <t>view:act2.prelude</t>
  </si>
  <si>
    <t>view:act2.prelude:loadscreen</t>
  </si>
  <si>
    <t>view:act2.scene1</t>
  </si>
  <si>
    <t>view:act2.scene1:loadscreen</t>
  </si>
  <si>
    <t>view:act2.scene2</t>
  </si>
  <si>
    <t>view:act2.scene2:loadscreen</t>
  </si>
  <si>
    <t>view:act2.scene3</t>
  </si>
  <si>
    <t>view:act2.scene3:loadscreen</t>
  </si>
  <si>
    <t>view:act2.scene4a</t>
  </si>
  <si>
    <t>view:act2.scene4b</t>
  </si>
  <si>
    <t>view:act2.scene4b:loadscreen</t>
  </si>
  <si>
    <t>view:act2.scene5a</t>
  </si>
  <si>
    <t>view:act2.scene5a:loadscreen</t>
  </si>
  <si>
    <t>view:act2.scene5b</t>
  </si>
  <si>
    <t>view:act2.scene5b:loadscreen</t>
  </si>
  <si>
    <t>view:act2.scene5d</t>
  </si>
  <si>
    <t>view:act2.scene5d:loadscreen</t>
  </si>
  <si>
    <t>pre-show-quiz_1</t>
  </si>
  <si>
    <t>pre-show-quiz_3</t>
  </si>
  <si>
    <t>pre-show-quiz_5</t>
  </si>
  <si>
    <t>pre-show-quiz_9</t>
  </si>
  <si>
    <t>pre-show-quiz_11</t>
  </si>
  <si>
    <t>pre-show-quiz_13</t>
  </si>
  <si>
    <t>pre-show-simple_15</t>
  </si>
  <si>
    <t>pre-show-votes</t>
  </si>
  <si>
    <t>interval-poll_30</t>
  </si>
  <si>
    <t>interval-quiz_32</t>
  </si>
  <si>
    <t>interval-quiz_34</t>
  </si>
  <si>
    <t>interval-poll_36</t>
  </si>
  <si>
    <t>interval-quiz_38</t>
  </si>
  <si>
    <t>interval-quiz_40</t>
  </si>
  <si>
    <t>interval-poll_42</t>
  </si>
  <si>
    <t>interval-vote</t>
  </si>
  <si>
    <t>pre-show-simple_44</t>
  </si>
  <si>
    <t>A2S2-simple_60</t>
  </si>
  <si>
    <t>A2S2-simple_64</t>
  </si>
  <si>
    <t>A2S2-simple_66</t>
  </si>
  <si>
    <t>A2S2-simple_69</t>
  </si>
  <si>
    <t>A2S2-simple_73</t>
  </si>
  <si>
    <t>A2S2-like</t>
  </si>
  <si>
    <t>A2S4-simple_82</t>
  </si>
  <si>
    <t>A2S4-simple_86</t>
  </si>
  <si>
    <t>A2S4-simple_88</t>
  </si>
  <si>
    <t>A2S4-poll_91</t>
  </si>
  <si>
    <t>A2S4-poll_93</t>
  </si>
  <si>
    <t>A2S4-simple_96</t>
  </si>
  <si>
    <t>A2S4-simple_97</t>
  </si>
  <si>
    <t>A2S4-simple_99</t>
  </si>
  <si>
    <t>A2S4-like</t>
  </si>
  <si>
    <t>A2S4-vote</t>
  </si>
  <si>
    <t>A2-like</t>
  </si>
  <si>
    <t>like check</t>
  </si>
  <si>
    <t>in-show-only</t>
  </si>
  <si>
    <t>out-of-show-only</t>
  </si>
  <si>
    <t>both</t>
  </si>
  <si>
    <t>user:path:0:profile:name</t>
  </si>
  <si>
    <t>user:path:0:selfie:consent2</t>
  </si>
  <si>
    <t>user:path:1:posts:name</t>
  </si>
  <si>
    <t>user:path:1:profile:name</t>
  </si>
  <si>
    <t>name-1</t>
  </si>
  <si>
    <t>user:path:1:selfie:consent2</t>
  </si>
  <si>
    <t>user:path:2:posts:name</t>
  </si>
  <si>
    <t>user:path:2:profile:name</t>
  </si>
  <si>
    <t>name-2</t>
  </si>
  <si>
    <t>user:path:2:selfie:consent2</t>
  </si>
  <si>
    <t>user:view:act1.prelude:name</t>
  </si>
  <si>
    <t>user:view:act1.scene1:name</t>
  </si>
  <si>
    <t>name-act1</t>
  </si>
  <si>
    <t>user:view:act1.scene2:consent2</t>
  </si>
  <si>
    <t>user:view:act2.scene4b:name</t>
  </si>
  <si>
    <t>name-ever</t>
  </si>
  <si>
    <t>selfie ever</t>
  </si>
  <si>
    <t>vote ever</t>
  </si>
  <si>
    <t>0120111f-23ba-405b-97d8-11aa96dbb6be</t>
  </si>
  <si>
    <t>show2</t>
  </si>
  <si>
    <t>2019-04-07T18:54:52.733Z</t>
  </si>
  <si>
    <t>2019-04-07T21:39:01.717Z</t>
  </si>
  <si>
    <t>Katie Price</t>
  </si>
  <si>
    <t>Y</t>
  </si>
  <si>
    <t>0161132b-f191-409a-bc10-d29818f83c04</t>
  </si>
  <si>
    <t>show1</t>
  </si>
  <si>
    <t>2019-04-06T13:21:49.843Z</t>
  </si>
  <si>
    <t>2019-04-06T14:24:15.718Z</t>
  </si>
  <si>
    <t>Antoinette Cortier</t>
  </si>
  <si>
    <t>02458f36-dc8c-4b14-a39e-c6e0613fe4c8</t>
  </si>
  <si>
    <t>2019-04-06T12:48:47.165Z</t>
  </si>
  <si>
    <t>2019-04-07T11:20:24.343Z</t>
  </si>
  <si>
    <t>030c87e8-d8f1-417b-97d2-dff87e887dc5</t>
  </si>
  <si>
    <t>2019-04-07T17:49:54.399Z</t>
  </si>
  <si>
    <t>2019-04-07T19:09:38.411Z</t>
  </si>
  <si>
    <t>Adam Barnhardt</t>
  </si>
  <si>
    <t>05357a71-5920-4c54-958e-ed783b0bab95</t>
  </si>
  <si>
    <t>2019-04-05T10:45:10.159Z</t>
  </si>
  <si>
    <t>2019-04-07T20:45:47.083Z</t>
  </si>
  <si>
    <t>076fe644-8e7a-45e9-aa9f-30d9900ea248</t>
  </si>
  <si>
    <t>2019-04-07T19:04:51.061Z</t>
  </si>
  <si>
    <t>2019-04-07T19:10:13.499Z</t>
  </si>
  <si>
    <t>Francis Fensky</t>
  </si>
  <si>
    <t>091a6789-fc8d-4445-bd85-f2e044c0cfcf</t>
  </si>
  <si>
    <t>2019-04-06T13:10:41.255Z</t>
  </si>
  <si>
    <t>2019-04-06T13:16:25.564Z</t>
  </si>
  <si>
    <t>09f44cc5-1518-4448-ab92-b9c76fe87d84</t>
  </si>
  <si>
    <t>2019-04-06T13:17:32.940Z</t>
  </si>
  <si>
    <t>2019-04-06T15:32:49.612Z</t>
  </si>
  <si>
    <t>Regina Cool</t>
  </si>
  <si>
    <t>0a74a11b-3791-4379-a6ca-bacb45cf4788</t>
  </si>
  <si>
    <t>2019-04-07T17:53:58.385Z</t>
  </si>
  <si>
    <t>2019-04-07T20:11:07.545Z</t>
  </si>
  <si>
    <t>Wilma Rice</t>
  </si>
  <si>
    <t>0bfa564c-6e2a-458b-a5da-e016eaedbe5e</t>
  </si>
  <si>
    <t>2019-04-06T13:20:13.015Z</t>
  </si>
  <si>
    <t>2019-04-06T20:12:39.088Z</t>
  </si>
  <si>
    <t>Robert Arndt</t>
  </si>
  <si>
    <t>0c93a1a4-d46c-4bdc-b210-1dcf5a30f68e</t>
  </si>
  <si>
    <t>2019-04-07T17:55:40.417Z</t>
  </si>
  <si>
    <t>2019-04-07T19:58:00.263Z</t>
  </si>
  <si>
    <t>Alice Cool</t>
  </si>
  <si>
    <t>0d76d0b8-3599-462d-80ee-31d8d11bb6e1</t>
  </si>
  <si>
    <t>2019-04-05T20:27:25.514Z</t>
  </si>
  <si>
    <t>2019-04-06T22:25:30.262Z</t>
  </si>
  <si>
    <t>Mabel McDugal</t>
  </si>
  <si>
    <t>10a5beba-a136-410c-97a5-602bea2f6d99</t>
  </si>
  <si>
    <t>2019-04-07T17:55:30.360Z</t>
  </si>
  <si>
    <t>2019-04-08T06:35:00.773Z</t>
  </si>
  <si>
    <t>Amelia Williams</t>
  </si>
  <si>
    <t>120e6a61-a181-411b-862f-4c2fd771194e</t>
  </si>
  <si>
    <t>2019-04-06T13:02:21.008Z</t>
  </si>
  <si>
    <t>2019-04-06T15:32:50.191Z</t>
  </si>
  <si>
    <t>Olga Truckey</t>
  </si>
  <si>
    <t>13734d37-6ae7-459a-b53b-5122f8888719</t>
  </si>
  <si>
    <t>2019-04-04T08:54:28.207Z</t>
  </si>
  <si>
    <t>2019-04-06T17:44:14.139Z</t>
  </si>
  <si>
    <t>14c18767-ac9e-4951-b77d-8107dba07046</t>
  </si>
  <si>
    <t>2019-04-07T19:04:59.631Z</t>
  </si>
  <si>
    <t>2019-04-07T20:05:48.194Z</t>
  </si>
  <si>
    <t>Benjamin Abend</t>
  </si>
  <si>
    <t>160ebcc9-6ebf-4934-a0eb-7e9c36369868</t>
  </si>
  <si>
    <t>2019-04-03T22:10:05.520Z</t>
  </si>
  <si>
    <t>2019-04-06T16:41:15.650Z</t>
  </si>
  <si>
    <t>Ronald McDonald</t>
  </si>
  <si>
    <t>160f855c-c260-4262-9516-fec797ca2369</t>
  </si>
  <si>
    <t>2019-04-07T17:50:34.400Z</t>
  </si>
  <si>
    <t>2019-04-07T20:04:01.465Z</t>
  </si>
  <si>
    <t>16bea95e-b600-4618-9d6d-be2ce86ff3d9</t>
  </si>
  <si>
    <t>2019-04-07T17:50:41.428Z</t>
  </si>
  <si>
    <t>2019-04-07T20:04:19.499Z</t>
  </si>
  <si>
    <t>Felix Greenwood</t>
  </si>
  <si>
    <t>1b1bc72b-6a35-418d-9206-4e748c0b9cdc</t>
  </si>
  <si>
    <t>2019-04-07T17:29:06.114Z</t>
  </si>
  <si>
    <t>2019-04-07T20:04:54.721Z</t>
  </si>
  <si>
    <t>Audrey Marquis</t>
  </si>
  <si>
    <t>1d3f277b-52a8-4d60-b1d5-4f2669e44ef1</t>
  </si>
  <si>
    <t>2019-04-06T13:02:59.930Z</t>
  </si>
  <si>
    <t>2019-04-06T13:15:24.171Z</t>
  </si>
  <si>
    <t>Isaac Matchinski</t>
  </si>
  <si>
    <t>23019b30-f364-41e6-8300-7794924d805d</t>
  </si>
  <si>
    <t>2019-04-04T10:59:38.825Z</t>
  </si>
  <si>
    <t>2019-04-07T17:52:28.111Z</t>
  </si>
  <si>
    <t>Clara Hussy</t>
  </si>
  <si>
    <t>23d59917-bb7c-4e4b-b1fb-3f8be36e1784</t>
  </si>
  <si>
    <t>2019-04-06T13:25:32.437Z</t>
  </si>
  <si>
    <t>2019-04-07T08:10:01.970Z</t>
  </si>
  <si>
    <t>Helen Duff</t>
  </si>
  <si>
    <t>24fc3021-fec1-4804-a974-14667b03602f</t>
  </si>
  <si>
    <t>2019-04-07T18:00:23.786Z</t>
  </si>
  <si>
    <t>2019-04-07T20:59:23.313Z</t>
  </si>
  <si>
    <t>25ec4973-bf10-4739-99b9-00737ed92fe2</t>
  </si>
  <si>
    <t>2019-04-06T13:03:16.007Z</t>
  </si>
  <si>
    <t>2019-04-07T21:13:53.474Z</t>
  </si>
  <si>
    <t>Hattie Hancock</t>
  </si>
  <si>
    <t>2ce963d2-fe94-437f-a8b5-8ac45b230c9d</t>
  </si>
  <si>
    <t>2019-04-07T10:17:47.320Z</t>
  </si>
  <si>
    <t>2019-04-07T21:28:24.450Z</t>
  </si>
  <si>
    <t>2e8c5d6c-0c99-4a98-bd4f-afb2b10e3f0c</t>
  </si>
  <si>
    <t>2019-04-07T17:43:05.423Z</t>
  </si>
  <si>
    <t>2019-04-07T21:19:46.056Z</t>
  </si>
  <si>
    <t>Ada Fensky</t>
  </si>
  <si>
    <t>2f275786-8032-4687-8492-7d4b67cbd55e</t>
  </si>
  <si>
    <t>2019-04-07T13:26:45.168Z</t>
  </si>
  <si>
    <t>2019-04-07T22:26:34.561Z</t>
  </si>
  <si>
    <t>2f4fc796-2545-4afd-81d0-f4c31eef19c9</t>
  </si>
  <si>
    <t>2019-04-07T17:41:13.132Z</t>
  </si>
  <si>
    <t>2019-04-07T19:10:17.698Z</t>
  </si>
  <si>
    <t>Rosie Wagner</t>
  </si>
  <si>
    <t>3244b6ce-e529-43ef-bf80-38bbe093e575</t>
  </si>
  <si>
    <t>2019-04-06T15:54:39.368Z</t>
  </si>
  <si>
    <t>2019-04-07T18:58:08.009Z</t>
  </si>
  <si>
    <t>390762ef-e9e5-4027-a75c-477bc7ffdd83</t>
  </si>
  <si>
    <t>2019-04-06T13:20:28.975Z</t>
  </si>
  <si>
    <t>2019-04-06T14:28:30.170Z</t>
  </si>
  <si>
    <t>Goldie Heffron</t>
  </si>
  <si>
    <t>3dbfdcfd-76c7-42b5-b834-fe5f023dfe6d</t>
  </si>
  <si>
    <t>2019-04-07T18:11:01.277Z</t>
  </si>
  <si>
    <t>2019-04-07T22:14:23.117Z</t>
  </si>
  <si>
    <t>3e5a03b3-e039-4131-bcc8-b97926d2151c</t>
  </si>
  <si>
    <t>2019-04-04T05:32:09.498Z</t>
  </si>
  <si>
    <t>2019-04-07T19:56:52.975Z</t>
  </si>
  <si>
    <t>Elsie Carson</t>
  </si>
  <si>
    <t>41f524ed-7b3e-44a9-991b-f6ed369f8d20</t>
  </si>
  <si>
    <t>2019-04-06T12:54:43.538Z</t>
  </si>
  <si>
    <t>2019-04-06T16:07:46.584Z</t>
  </si>
  <si>
    <t>42c68857-2883-4a84-8b53-70c38b92dcc3</t>
  </si>
  <si>
    <t>2019-04-05T19:53:44.808Z</t>
  </si>
  <si>
    <t>2019-04-06T20:30:05.252Z</t>
  </si>
  <si>
    <t>Violet Wagner</t>
  </si>
  <si>
    <t>432df088-a010-4e72-a085-0d6f5b378efd</t>
  </si>
  <si>
    <t>2019-04-05T19:31:01.595Z</t>
  </si>
  <si>
    <t>2019-04-06T14:35:24.593Z</t>
  </si>
  <si>
    <t>Gilbert Schlisky</t>
  </si>
  <si>
    <t>440229e8-9c0c-4192-a4a6-084905aa1b23</t>
  </si>
  <si>
    <t>2019-04-07T19:03:17.744Z</t>
  </si>
  <si>
    <t>2019-04-07T19:05:01.660Z</t>
  </si>
  <si>
    <t>44aab6d2-c100-4acd-ba5a-b135bad9dff8</t>
  </si>
  <si>
    <t>2019-04-07T17:32:43.767Z</t>
  </si>
  <si>
    <t>2019-04-07T17:35:54.294Z</t>
  </si>
  <si>
    <t>Nettie Barbour</t>
  </si>
  <si>
    <t>453140b4-1c96-4c3a-8d85-5fb55b22bee5</t>
  </si>
  <si>
    <t>2019-04-07T19:07:01.169Z</t>
  </si>
  <si>
    <t>2019-04-07T21:05:49.414Z</t>
  </si>
  <si>
    <t>4551f990-d492-44c4-8bad-6b5329b74537</t>
  </si>
  <si>
    <t>2019-04-06T13:24:31.251Z</t>
  </si>
  <si>
    <t>2019-04-06T14:27:24.478Z</t>
  </si>
  <si>
    <t>Victoria</t>
  </si>
  <si>
    <t>47786ce9-830f-43c3-8481-2bd7b0dd1ad3</t>
  </si>
  <si>
    <t>2019-04-04T18:45:04.557Z</t>
  </si>
  <si>
    <t>2019-04-06T13:12:45.008Z</t>
  </si>
  <si>
    <t>479f9d80-1c85-4b5c-aa95-a329829eefaa</t>
  </si>
  <si>
    <t>2019-04-07T17:53:50.682Z</t>
  </si>
  <si>
    <t>2019-04-07T20:05:15.484Z</t>
  </si>
  <si>
    <t>Dan Hussy</t>
  </si>
  <si>
    <t>485b49b5-819f-44df-9b7f-f5bb9ca619e1</t>
  </si>
  <si>
    <t>2019-04-07T17:30:50.675Z</t>
  </si>
  <si>
    <t>2019-04-07T20:05:08.862Z</t>
  </si>
  <si>
    <t>Dolores Slack</t>
  </si>
  <si>
    <t>4a76c443-249a-4afa-8648-ec859b9979a5</t>
  </si>
  <si>
    <t>2019-04-06T13:02:40.943Z</t>
  </si>
  <si>
    <t>2019-04-06T13:06:07.862Z</t>
  </si>
  <si>
    <t>4b930db2-768a-4135-83f9-6fb7256d8c8b</t>
  </si>
  <si>
    <t>2019-04-06T13:24:20.309Z</t>
  </si>
  <si>
    <t>2019-04-07T09:10:14.312Z</t>
  </si>
  <si>
    <t>Addie Anderson</t>
  </si>
  <si>
    <t>4f41701d-b6f8-4f6f-bad0-37d99a467728</t>
  </si>
  <si>
    <t>2019-04-06T13:03:25.854Z</t>
  </si>
  <si>
    <t>2019-04-07T17:55:22.053Z</t>
  </si>
  <si>
    <t>Caroline St. John</t>
  </si>
  <si>
    <t>50f9e366-b21a-4fe6-a28b-5fb1c9641740</t>
  </si>
  <si>
    <t>2019-04-07T12:39:24.427Z</t>
  </si>
  <si>
    <t>2019-04-07T23:44:08.707Z</t>
  </si>
  <si>
    <t>Isabelle</t>
  </si>
  <si>
    <t>543fb160-fc36-40b4-a82f-697e2d44c6f9</t>
  </si>
  <si>
    <t>2019-04-07T17:54:32.345Z</t>
  </si>
  <si>
    <t>2019-04-07T18:44:30.294Z</t>
  </si>
  <si>
    <t>54d12b80-b6f8-4b0c-9d23-d5ebafb7e3e1</t>
  </si>
  <si>
    <t>2019-04-07T17:49:07.446Z</t>
  </si>
  <si>
    <t>2019-04-07T21:19:39.421Z</t>
  </si>
  <si>
    <t>Barbara Anderson</t>
  </si>
  <si>
    <t>5540ae2f-1f90-44b0-a688-4b5143b45950</t>
  </si>
  <si>
    <t>2019-04-07T18:00:19.346Z</t>
  </si>
  <si>
    <t>2019-04-07T20:09:17.221Z</t>
  </si>
  <si>
    <t>Rudolph Henchel</t>
  </si>
  <si>
    <t>57935ec5-0a34-42ee-a0bb-ae62812db4ec</t>
  </si>
  <si>
    <t>2019-04-06T12:59:16.532Z</t>
  </si>
  <si>
    <t>2019-04-06T17:53:45.260Z</t>
  </si>
  <si>
    <t>58cdfdff-f800-40bf-87b0-4cff05fee2f1</t>
  </si>
  <si>
    <t>2019-04-06T12:58:26.654Z</t>
  </si>
  <si>
    <t>2019-04-06T14:36:27.581Z</t>
  </si>
  <si>
    <t>5a01901f-d9b4-474e-82c9-36bcc0bc7bfe</t>
  </si>
  <si>
    <t>2019-04-04T09:25:47.546Z</t>
  </si>
  <si>
    <t>2019-04-07T19:18:37.812Z</t>
  </si>
  <si>
    <t>5a2e54c4-4491-46c3-849e-ea8c548f83a2</t>
  </si>
  <si>
    <t>2019-04-07T17:37:03.427Z</t>
  </si>
  <si>
    <t>2019-04-07T19:02:47.652Z</t>
  </si>
  <si>
    <t>5a991787-8252-4a85-90de-3f6ddb52a593</t>
  </si>
  <si>
    <t>2019-04-06T19:35:01.779Z</t>
  </si>
  <si>
    <t>2019-04-08T07:16:48.525Z</t>
  </si>
  <si>
    <t>Bill Moore</t>
  </si>
  <si>
    <t>5c3c362a-6968-4e51-ac09-feb7a8b97c43</t>
  </si>
  <si>
    <t>2019-04-07T19:01:50.111Z</t>
  </si>
  <si>
    <t>2019-04-07T19:11:28.672Z</t>
  </si>
  <si>
    <t>Otto Schwarm</t>
  </si>
  <si>
    <t>5d89736e-1ad4-416b-b8be-58004a153a32</t>
  </si>
  <si>
    <t>2019-04-03T18:01:24.022Z</t>
  </si>
  <si>
    <t>2019-04-07T22:22:16.938Z</t>
  </si>
  <si>
    <t>5f3f11c4-fb22-4ca5-9435-a3d9eb7e0a5a</t>
  </si>
  <si>
    <t>2019-04-06T09:10:33.503Z</t>
  </si>
  <si>
    <t>2019-04-07T15:27:22.983Z</t>
  </si>
  <si>
    <t>Paul Wall</t>
  </si>
  <si>
    <t>5fbe3484-7ea1-488a-aa82-019723d176d5</t>
  </si>
  <si>
    <t>2019-04-06T09:37:00.244Z</t>
  </si>
  <si>
    <t>2019-04-06T14:34:21.022Z</t>
  </si>
  <si>
    <t>Cecil Rhodes</t>
  </si>
  <si>
    <t>5ff83d8e-4b0e-4281-975f-f105bcab05c2</t>
  </si>
  <si>
    <t>2019-04-06T13:01:58.249Z</t>
  </si>
  <si>
    <t>2019-04-06T16:02:56.297Z</t>
  </si>
  <si>
    <t>Dan Cortier</t>
  </si>
  <si>
    <t>60fcf591-b084-4a75-9020-6593f814e4db</t>
  </si>
  <si>
    <t>2019-04-07T17:53:19.369Z</t>
  </si>
  <si>
    <t>2019-04-07T19:08:49.018Z</t>
  </si>
  <si>
    <t>Delbert Brook</t>
  </si>
  <si>
    <t>62d04222-f983-4354-8883-7618ef873b57</t>
  </si>
  <si>
    <t>2019-04-06T13:14:51.479Z</t>
  </si>
  <si>
    <t>2019-04-06T22:28:31.312Z</t>
  </si>
  <si>
    <t>Josephine Anderson</t>
  </si>
  <si>
    <t>632a291a-4316-4146-bae2-fe29d9ab9273</t>
  </si>
  <si>
    <t>2019-04-06T13:25:53.577Z</t>
  </si>
  <si>
    <t>2019-04-07T20:20:18.298Z</t>
  </si>
  <si>
    <t>Lewis Tucker</t>
  </si>
  <si>
    <t>652accc2-6b8b-4e9b-9345-e185eabb40c9</t>
  </si>
  <si>
    <t>2019-04-06T14:33:07.001Z</t>
  </si>
  <si>
    <t>2019-04-06T17:24:49.803Z</t>
  </si>
  <si>
    <t>68acb962-f7ba-4e4b-b887-a39c59612844</t>
  </si>
  <si>
    <t>2019-04-06T14:29:28.064Z</t>
  </si>
  <si>
    <t>2019-04-07T18:54:39.204Z</t>
  </si>
  <si>
    <t>Betty Collins</t>
  </si>
  <si>
    <t>692660d4-cda7-4212-abae-4e917cc4ba9b</t>
  </si>
  <si>
    <t>2019-04-04T14:13:10.706Z</t>
  </si>
  <si>
    <t>2019-04-06T14:32:30.711Z</t>
  </si>
  <si>
    <t>Jane Hays</t>
  </si>
  <si>
    <t>6930846d-c5ea-46b9-92c2-fcc23c9b263a</t>
  </si>
  <si>
    <t>2019-04-05T09:29:33.455Z</t>
  </si>
  <si>
    <t>2019-04-07T08:48:57.596Z</t>
  </si>
  <si>
    <t>6971f463-6d3e-4dcb-ace0-baa744ef52cc</t>
  </si>
  <si>
    <t>2019-03-31T20:50:47.988Z</t>
  </si>
  <si>
    <t>2019-04-07T21:47:00.154Z</t>
  </si>
  <si>
    <t>Clifford</t>
  </si>
  <si>
    <t>6a3712f2-2c24-49e3-aaa5-b0e143c9d55d</t>
  </si>
  <si>
    <t>2019-04-07T17:34:51.772Z</t>
  </si>
  <si>
    <t>2019-04-07T19:11:14.316Z</t>
  </si>
  <si>
    <t>Adolph Adler</t>
  </si>
  <si>
    <t>7a006997-cc4d-4020-9d8d-6784a13bcd7d</t>
  </si>
  <si>
    <t>2019-04-06T13:06:38.713Z</t>
  </si>
  <si>
    <t>2019-04-06T16:49:38.090Z</t>
  </si>
  <si>
    <t>7a75b37a-e410-439e-9d66-31f62412a339</t>
  </si>
  <si>
    <t>2019-04-06T13:34:29.901Z</t>
  </si>
  <si>
    <t>2019-04-06T15:42:33.879Z</t>
  </si>
  <si>
    <t>Lester Leafa</t>
  </si>
  <si>
    <t>7bb0b71c-ed40-4f3c-a516-6c93b52999c4</t>
  </si>
  <si>
    <t>2019-04-07T17:39:16.354Z</t>
  </si>
  <si>
    <t>2019-04-07T20:44:17.474Z</t>
  </si>
  <si>
    <t>7c467db2-40d3-4e22-bf6a-88e1e5f544fb</t>
  </si>
  <si>
    <t>2019-04-07T17:54:35.015Z</t>
  </si>
  <si>
    <t>2019-04-07T20:17:26.320Z</t>
  </si>
  <si>
    <t>7d64f2af-b869-4eae-8510-1edf77aa2a47</t>
  </si>
  <si>
    <t>2019-04-06T13:05:10.517Z</t>
  </si>
  <si>
    <t>2019-04-06T18:19:44.412Z</t>
  </si>
  <si>
    <t>Nick Greenwald</t>
  </si>
  <si>
    <t>7e9bbedd-dde7-4e8e-bc4f-4811f4d5ef28</t>
  </si>
  <si>
    <t>2019-03-31T20:53:49.440Z</t>
  </si>
  <si>
    <t>2019-04-07T23:00:18.471Z</t>
  </si>
  <si>
    <t>Adam Bishop</t>
  </si>
  <si>
    <t>7f4a8a2e-cb26-497c-819d-6b2e0f3f6906</t>
  </si>
  <si>
    <t>2019-04-06T13:13:39.433Z</t>
  </si>
  <si>
    <t>2019-04-06T14:39:18.316Z</t>
  </si>
  <si>
    <t>Ada Hops</t>
  </si>
  <si>
    <t>7fbbbad6-303d-4363-bcb6-25bfa856be23</t>
  </si>
  <si>
    <t>2019-04-07T19:04:48.910Z</t>
  </si>
  <si>
    <t>2019-04-07T20:59:10.740Z</t>
  </si>
  <si>
    <t>81185707-b6f2-4ce9-986c-4c5a38de78c6</t>
  </si>
  <si>
    <t>2019-04-07T17:50:19.615Z</t>
  </si>
  <si>
    <t>2019-04-07T20:08:47.265Z</t>
  </si>
  <si>
    <t>81aae16a-a487-47a8-94c3-07cf46b0e7b3</t>
  </si>
  <si>
    <t>2019-04-06T14:32:44.484Z</t>
  </si>
  <si>
    <t>2019-04-06T14:32:48.765Z</t>
  </si>
  <si>
    <t>81c9f91c-e601-48cd-9c38-5d2e647636ba</t>
  </si>
  <si>
    <t>2019-04-07T17:40:43.098Z</t>
  </si>
  <si>
    <t>2019-04-07T20:31:29.387Z</t>
  </si>
  <si>
    <t>8569da57-9eb2-4c42-bf13-5109768ccfa7</t>
  </si>
  <si>
    <t>2019-04-07T17:55:48.425Z</t>
  </si>
  <si>
    <t>2019-04-07T20:02:29.695Z</t>
  </si>
  <si>
    <t>Charlie Fensky</t>
  </si>
  <si>
    <t>85f4a558-27b5-403a-8a52-474a70c91b94</t>
  </si>
  <si>
    <t>2019-04-07T17:20:14.249Z</t>
  </si>
  <si>
    <t>2019-04-07T17:32:52.935Z</t>
  </si>
  <si>
    <t>87c8ca79-1d16-4917-b829-1ef371a8f483</t>
  </si>
  <si>
    <t>2019-04-06T13:04:05.822Z</t>
  </si>
  <si>
    <t>2019-04-06T13:28:32.919Z</t>
  </si>
  <si>
    <t>Audrey Bright</t>
  </si>
  <si>
    <t>8a15bba7-1060-44f3-b6de-dc3acf5ee064</t>
  </si>
  <si>
    <t>2019-04-06T13:14:26.375Z</t>
  </si>
  <si>
    <t>2019-04-07T11:19:13.141Z</t>
  </si>
  <si>
    <t>8a724703-48ae-4ca8-8464-ae2258cfc3ec</t>
  </si>
  <si>
    <t>2019-04-06T14:21:33.321Z</t>
  </si>
  <si>
    <t>2019-04-06T14:22:32.335Z</t>
  </si>
  <si>
    <t>8ac5da4a-7ce2-48fe-8537-1a0ea137dd35</t>
  </si>
  <si>
    <t>2019-04-05T10:44:32.375Z</t>
  </si>
  <si>
    <t>2019-04-06T16:00:24.443Z</t>
  </si>
  <si>
    <t>8af5dd1b-6058-4fbe-b48f-c5ff3418593e</t>
  </si>
  <si>
    <t>2019-04-07T17:59:41.688Z</t>
  </si>
  <si>
    <t>2019-04-07T20:04:10.463Z</t>
  </si>
  <si>
    <t>8b845d9f-937c-4872-a5f3-f8b8fedcf334</t>
  </si>
  <si>
    <t>2019-04-06T13:28:45.454Z</t>
  </si>
  <si>
    <t>2019-04-06T14:37:27.777Z</t>
  </si>
  <si>
    <t>Estelle Floria</t>
  </si>
  <si>
    <t>8ca4e86f-2dff-4f4a-874a-e816b73ed5b7</t>
  </si>
  <si>
    <t>2019-04-06T13:13:54.717Z</t>
  </si>
  <si>
    <t>2019-04-06T15:40:11.324Z</t>
  </si>
  <si>
    <t>8cf4ac95-f8b7-4102-9110-6f18f2a1525f</t>
  </si>
  <si>
    <t>2019-04-07T17:43:14.968Z</t>
  </si>
  <si>
    <t>2019-04-07T17:43:48.291Z</t>
  </si>
  <si>
    <t>8d08a683-cb17-4b63-8f76-a96de08775b5</t>
  </si>
  <si>
    <t>2019-04-06T12:56:55.305Z</t>
  </si>
  <si>
    <t>2019-04-06T16:24:57.831Z</t>
  </si>
  <si>
    <t>8d751619-4257-4bdb-8c8d-a211c7742def</t>
  </si>
  <si>
    <t>2019-04-07T19:10:23.537Z</t>
  </si>
  <si>
    <t>2019-04-07T20:07:04.490Z</t>
  </si>
  <si>
    <t>8d8038ef-e874-490b-be28-45baa714f9fd</t>
  </si>
  <si>
    <t>2019-04-07T19:02:34.906Z</t>
  </si>
  <si>
    <t>2019-04-07T19:03:15.607Z</t>
  </si>
  <si>
    <t>92af3530-f921-46df-b53a-9cfba9aaca26</t>
  </si>
  <si>
    <t>2019-04-06T13:11:32.748Z</t>
  </si>
  <si>
    <t>2019-04-06T16:36:46.506Z</t>
  </si>
  <si>
    <t>Carolyn Gillespie</t>
  </si>
  <si>
    <t>93af311d-f908-440c-b2fe-bbb4e6def947</t>
  </si>
  <si>
    <t>2019-04-07T17:40:22.536Z</t>
  </si>
  <si>
    <t>2019-04-07T20:48:45.972Z</t>
  </si>
  <si>
    <t>Arnold Besler</t>
  </si>
  <si>
    <t>940402f8-8dd9-46d1-aced-4ee9d5815440</t>
  </si>
  <si>
    <t>2019-04-07T17:51:47.830Z</t>
  </si>
  <si>
    <t>2019-04-07T19:04:41.996Z</t>
  </si>
  <si>
    <t>Virgil Worthy</t>
  </si>
  <si>
    <t>95a3073b-2de0-48e2-b6da-1e8825c918e7</t>
  </si>
  <si>
    <t>2019-04-03T17:38:13.710Z</t>
  </si>
  <si>
    <t>2019-04-07T18:10:39.605Z</t>
  </si>
  <si>
    <t>Cora Floria</t>
  </si>
  <si>
    <t>95dbe03f-04d7-4e7e-91d7-a19a75ec2196</t>
  </si>
  <si>
    <t>2019-04-06T13:20:39.471Z</t>
  </si>
  <si>
    <t>2019-04-06T15:30:18.468Z</t>
  </si>
  <si>
    <t>96c6694f-da01-4a4c-b570-a4eefc03ed49</t>
  </si>
  <si>
    <t>2019-04-06T13:25:14.837Z</t>
  </si>
  <si>
    <t>2019-04-06T15:01:51.005Z</t>
  </si>
  <si>
    <t>9a77ba43-872a-4961-ad23-7e0776c16608</t>
  </si>
  <si>
    <t>2019-04-07T17:38:47.401Z</t>
  </si>
  <si>
    <t>2019-04-07T19:35:00.044Z</t>
  </si>
  <si>
    <t>9ba6bf35-8e18-44c4-a63e-4fa73b01a07f</t>
  </si>
  <si>
    <t>2019-04-06T12:58:42.749Z</t>
  </si>
  <si>
    <t>2019-04-06T16:22:00.817Z</t>
  </si>
  <si>
    <t>Patrick Abend</t>
  </si>
  <si>
    <t>9c34eebb-d6eb-4dc9-b8cd-fd5fa478f36a</t>
  </si>
  <si>
    <t>2019-04-07T18:52:52.649Z</t>
  </si>
  <si>
    <t>2019-04-07T20:32:28.004Z</t>
  </si>
  <si>
    <t>Lottie Highland</t>
  </si>
  <si>
    <t>9ca18fab-11af-4ace-9394-fe1e6fb6711e</t>
  </si>
  <si>
    <t>2019-04-06T13:09:35.486Z</t>
  </si>
  <si>
    <t>2019-04-06T13:55:09.347Z</t>
  </si>
  <si>
    <t>9cf261b8-d914-44b3-a813-b3cc6ef35eb7</t>
  </si>
  <si>
    <t>2019-04-06T13:24:26.515Z</t>
  </si>
  <si>
    <t>2019-04-06T18:08:30.413Z</t>
  </si>
  <si>
    <t>a18d10c5-072b-4524-a75f-8cbb281d16e3</t>
  </si>
  <si>
    <t>2019-04-07T17:55:28.084Z</t>
  </si>
  <si>
    <t>2019-04-07T21:18:31.787Z</t>
  </si>
  <si>
    <t>Alexander Patzer</t>
  </si>
  <si>
    <t>a4fb4d10-3339-4f3c-8316-078411edecff</t>
  </si>
  <si>
    <t>2019-04-07T20:36:55.248Z</t>
  </si>
  <si>
    <t>2019-04-07T20:36:55.292Z</t>
  </si>
  <si>
    <t>a8111706-4721-4ead-9b01-13da72d73902</t>
  </si>
  <si>
    <t>2019-04-07T18:11:22.039Z</t>
  </si>
  <si>
    <t>2019-04-07T19:11:54.013Z</t>
  </si>
  <si>
    <t>Mildred Rosebush</t>
  </si>
  <si>
    <t>a83916ff-d2bf-4988-9305-0756ecf93313</t>
  </si>
  <si>
    <t>2019-04-06T12:46:19.180Z</t>
  </si>
  <si>
    <t>2019-04-06T16:15:40.336Z</t>
  </si>
  <si>
    <t>August Leville</t>
  </si>
  <si>
    <t>a8bd0574-06e4-4889-9c91-f0f8cdc111c9</t>
  </si>
  <si>
    <t>2019-04-07T17:51:20.361Z</t>
  </si>
  <si>
    <t>2019-04-07T22:02:39.644Z</t>
  </si>
  <si>
    <t>a97ab920-dd71-434d-966b-f4a2e18f4c18</t>
  </si>
  <si>
    <t>2019-04-06T12:59:01.597Z</t>
  </si>
  <si>
    <t>2019-04-06T15:33:11.213Z</t>
  </si>
  <si>
    <t>Esther Cool</t>
  </si>
  <si>
    <t>aaa4f87e-5997-468d-8aad-a08a90136ac1</t>
  </si>
  <si>
    <t>2019-04-07T18:01:25.625Z</t>
  </si>
  <si>
    <t>2019-04-07T19:56:14.319Z</t>
  </si>
  <si>
    <t>aab1a693-b6e6-481b-8e46-381e26a6a379</t>
  </si>
  <si>
    <t>2019-04-07T18:58:11.336Z</t>
  </si>
  <si>
    <t>2019-04-08T01:37:25.159Z</t>
  </si>
  <si>
    <t>Adam Anderson</t>
  </si>
  <si>
    <t>abf0693e-dc13-4658-9e32-67cd0dc08d7f</t>
  </si>
  <si>
    <t>2019-04-06T13:18:47.425Z</t>
  </si>
  <si>
    <t>2019-04-06T15:43:39.795Z</t>
  </si>
  <si>
    <t>Emma Bentz</t>
  </si>
  <si>
    <t>ac7c3eb5-8808-4b17-8407-86e7dee9bca6</t>
  </si>
  <si>
    <t>2019-04-07T17:57:29.798Z</t>
  </si>
  <si>
    <t>2019-04-07T21:02:58.606Z</t>
  </si>
  <si>
    <t>ae7e8fb8-9335-4c46-8b24-4c1a651752a3</t>
  </si>
  <si>
    <t>2019-04-06T13:23:00.576Z</t>
  </si>
  <si>
    <t>2019-04-07T10:29:57.291Z</t>
  </si>
  <si>
    <t>b0e6d48e-229a-4a34-b0dc-60680df2ec3f</t>
  </si>
  <si>
    <t>2019-04-07T17:56:21.974Z</t>
  </si>
  <si>
    <t>2019-04-07T20:09:51.901Z</t>
  </si>
  <si>
    <t>b19d2a84-77e9-4271-8231-82423f308254</t>
  </si>
  <si>
    <t>2019-04-07T16:51:59.074Z</t>
  </si>
  <si>
    <t>2019-04-07T17:49:57.258Z</t>
  </si>
  <si>
    <t>b3bfa9cf-727e-4f46-9c36-879b2dd0894e</t>
  </si>
  <si>
    <t>2019-04-07T09:09:22.683Z</t>
  </si>
  <si>
    <t>2019-04-07T21:41:46.190Z</t>
  </si>
  <si>
    <t>Joan McQuadie</t>
  </si>
  <si>
    <t>b3f632ce-1441-46ac-9b77-759038564125</t>
  </si>
  <si>
    <t>2019-04-06T13:23:12.557Z</t>
  </si>
  <si>
    <t>2019-04-06T13:24:01.308Z</t>
  </si>
  <si>
    <t>Alex</t>
  </si>
  <si>
    <t>b957094e-c552-4341-8359-76be74ff71b7</t>
  </si>
  <si>
    <t>2019-04-06T13:12:06.907Z</t>
  </si>
  <si>
    <t>2019-04-07T18:01:25.316Z</t>
  </si>
  <si>
    <t>Ernest Fergin</t>
  </si>
  <si>
    <t>ba3faa50-6ac0-415d-b1d4-72f11b596652</t>
  </si>
  <si>
    <t>2019-04-06T13:02:47.055Z</t>
  </si>
  <si>
    <t>2019-04-06T15:44:02.369Z</t>
  </si>
  <si>
    <t>Rufus McGraw</t>
  </si>
  <si>
    <t>baaa5e12-43c2-4795-aa5f-6a3c98fc8b8c</t>
  </si>
  <si>
    <t>2019-04-07T17:42:48.434Z</t>
  </si>
  <si>
    <t>2019-04-07T20:23:53.783Z</t>
  </si>
  <si>
    <t>Georgia Winter</t>
  </si>
  <si>
    <t>bb4e396a-3c6c-4913-9dc6-d6c9db6382f7</t>
  </si>
  <si>
    <t>2019-04-06T14:34:22.552Z</t>
  </si>
  <si>
    <t>2019-04-07T19:01:26.052Z</t>
  </si>
  <si>
    <t>Betty Boucha</t>
  </si>
  <si>
    <t>bc831270-7424-4d9f-b36d-300dcef7c0b8</t>
  </si>
  <si>
    <t>2019-04-06T13:06:19.510Z</t>
  </si>
  <si>
    <t>2019-04-06T23:05:46.464Z</t>
  </si>
  <si>
    <t>Albert Badour</t>
  </si>
  <si>
    <t>bf329830-95f1-4625-b711-ea2f87f44c09</t>
  </si>
  <si>
    <t>2019-04-07T17:41:44.721Z</t>
  </si>
  <si>
    <t>2019-04-07T23:02:56.633Z</t>
  </si>
  <si>
    <t>Laura Debeau</t>
  </si>
  <si>
    <t>c1bdfeb0-e5a6-4900-82a1-b93c7f16f489</t>
  </si>
  <si>
    <t>2019-04-06T13:10:50.301Z</t>
  </si>
  <si>
    <t>2019-04-07T17:49:48.627Z</t>
  </si>
  <si>
    <t>Don Boucha</t>
  </si>
  <si>
    <t>c4ad7bd8-8aac-4769-8aa6-2e0018a9efe8</t>
  </si>
  <si>
    <t>2019-04-07T17:36:23.576Z</t>
  </si>
  <si>
    <t>2019-04-07T19:32:35.310Z</t>
  </si>
  <si>
    <t>c8f21f47-82f0-4e01-982a-e5c3f3193c52</t>
  </si>
  <si>
    <t>2019-04-07T17:48:16.008Z</t>
  </si>
  <si>
    <t>2019-04-07T19:52:43.539Z</t>
  </si>
  <si>
    <t>cc6fe26a-f806-423d-97a3-d1e21b7c3127</t>
  </si>
  <si>
    <t>2019-04-03T20:17:33.744Z</t>
  </si>
  <si>
    <t>2019-04-06T15:02:08.718Z</t>
  </si>
  <si>
    <t>d18be7c5-3b0a-47f3-8ca8-460467329484</t>
  </si>
  <si>
    <t>2019-04-06T13:20:46.555Z</t>
  </si>
  <si>
    <t>2019-04-06T15:37:03.660Z</t>
  </si>
  <si>
    <t>Martin</t>
  </si>
  <si>
    <t>d3674b73-da4b-42c3-b8c1-9ff0c5edffef</t>
  </si>
  <si>
    <t>2019-04-06T13:20:52.344Z</t>
  </si>
  <si>
    <t>2019-04-06T18:51:54.714Z</t>
  </si>
  <si>
    <t>d6e4f3fc-7fa5-4ca8-a7ac-64bc48776b89</t>
  </si>
  <si>
    <t>2019-04-06T13:03:51.711Z</t>
  </si>
  <si>
    <t>2019-04-07T22:26:54.136Z</t>
  </si>
  <si>
    <t>Fannie LaCourtier</t>
  </si>
  <si>
    <t>dadb303f-17b1-49ee-ae81-7e692444dab1</t>
  </si>
  <si>
    <t>2019-04-06T13:25:03.404Z</t>
  </si>
  <si>
    <t>2019-04-06T16:19:39.886Z</t>
  </si>
  <si>
    <t>Charlotte Duford</t>
  </si>
  <si>
    <t>db27f63b-3734-4c3c-ad8e-2b10f505a40b</t>
  </si>
  <si>
    <t>2019-04-05T09:22:47.984Z</t>
  </si>
  <si>
    <t>2019-04-07T07:50:23.817Z</t>
  </si>
  <si>
    <t>dc38d213-067c-47f3-8591-49f3c9ba4980</t>
  </si>
  <si>
    <t>2019-04-07T17:40:11.438Z</t>
  </si>
  <si>
    <t>2019-04-07T23:10:06.310Z</t>
  </si>
  <si>
    <t>e13933ee-3977-4fdd-8309-5389035b58bb</t>
  </si>
  <si>
    <t>2019-04-06T13:11:09.978Z</t>
  </si>
  <si>
    <t>2019-04-07T06:46:15.294Z</t>
  </si>
  <si>
    <t>Nancy Kingsley</t>
  </si>
  <si>
    <t>e2b18741-ccfd-4cbe-8302-0eee94cfe1ac</t>
  </si>
  <si>
    <t>2019-04-07T17:48:59.513Z</t>
  </si>
  <si>
    <t>2019-04-07T20:07:45.015Z</t>
  </si>
  <si>
    <t>Bernice Bishop</t>
  </si>
  <si>
    <t>e2dc32d7-3c9b-4662-a3a0-9ac04cca0064</t>
  </si>
  <si>
    <t>2019-04-06T13:03:29.959Z</t>
  </si>
  <si>
    <t>2019-04-06T18:21:37.423Z</t>
  </si>
  <si>
    <t>Claude Bentz</t>
  </si>
  <si>
    <t>e4fd0c6f-45b6-4414-af1f-0ca3ea7b6b5d</t>
  </si>
  <si>
    <t>2019-04-06T14:23:00.490Z</t>
  </si>
  <si>
    <t>2019-04-06T16:45:45.441Z</t>
  </si>
  <si>
    <t>e5705f87-2014-453e-b407-ff55732340ca</t>
  </si>
  <si>
    <t>2019-04-07T17:56:15.944Z</t>
  </si>
  <si>
    <t>2019-04-07T20:03:12.877Z</t>
  </si>
  <si>
    <t>e5d4bc5c-ed56-4201-8798-abdb8a852c09</t>
  </si>
  <si>
    <t>2019-04-06T13:12:25.412Z</t>
  </si>
  <si>
    <t>2019-04-06T15:36:16.005Z</t>
  </si>
  <si>
    <t>e6485231-378a-46f0-8851-d81717d35cee</t>
  </si>
  <si>
    <t>2019-04-06T13:20:25.232Z</t>
  </si>
  <si>
    <t>2019-04-06T17:17:26.713Z</t>
  </si>
  <si>
    <t>e7a4574b-c05a-42bc-8a5b-607b7dd3daa6</t>
  </si>
  <si>
    <t>2019-04-06T13:24:50.466Z</t>
  </si>
  <si>
    <t>2019-04-06T16:31:30.433Z</t>
  </si>
  <si>
    <t>e7e0adfd-4fcf-4292-8213-db7d9acabea0</t>
  </si>
  <si>
    <t>2019-04-03T17:27:00.802Z</t>
  </si>
  <si>
    <t>2019-04-06T22:38:30.396Z</t>
  </si>
  <si>
    <t>e99d4420-722d-4c94-9af8-73aa774f5251</t>
  </si>
  <si>
    <t>2019-04-07T18:59:06.469Z</t>
  </si>
  <si>
    <t>2019-04-07T20:04:12.233Z</t>
  </si>
  <si>
    <t>e9f4176a-3bd0-4a56-97be-5156d1ae684d</t>
  </si>
  <si>
    <t>2019-04-07T18:10:43.488Z</t>
  </si>
  <si>
    <t>2019-04-07T19:01:10.011Z</t>
  </si>
  <si>
    <t>Anita Collins</t>
  </si>
  <si>
    <t>e9ff9d26-23fc-405f-98ce-4e17db0e3dec</t>
  </si>
  <si>
    <t>2019-04-07T17:41:46.383Z</t>
  </si>
  <si>
    <t>2019-04-07T20:31:20.339Z</t>
  </si>
  <si>
    <t>Fern Conners</t>
  </si>
  <si>
    <t>eb5cf38e-15ec-4760-8030-52e3032723ae</t>
  </si>
  <si>
    <t>2019-04-06T13:01:05.586Z</t>
  </si>
  <si>
    <t>2019-04-06T17:15:37.031Z</t>
  </si>
  <si>
    <t>Ada Rice</t>
  </si>
  <si>
    <t>ec08fec8-870e-4960-8b47-9cda9203c92d</t>
  </si>
  <si>
    <t>2019-04-06T13:08:24.268Z</t>
  </si>
  <si>
    <t>2019-04-06T13:42:57.947Z</t>
  </si>
  <si>
    <t>Ben Adler</t>
  </si>
  <si>
    <t>efccb3d7-f207-4bc8-8d01-1a9f1bd052a1</t>
  </si>
  <si>
    <t>2019-04-07T17:46:31.654Z</t>
  </si>
  <si>
    <t>2019-04-07T21:57:48.003Z</t>
  </si>
  <si>
    <t>Phyllis Smith</t>
  </si>
  <si>
    <t>f2a0a17c-5bf3-405d-babd-f76d53ade45c</t>
  </si>
  <si>
    <t>2019-04-07T17:47:02.737Z</t>
  </si>
  <si>
    <t>2019-04-07T20:04:09.417Z</t>
  </si>
  <si>
    <t>f6eb2354-d387-4314-90a2-dd689357be3e</t>
  </si>
  <si>
    <t>2019-04-06T12:57:34.458Z</t>
  </si>
  <si>
    <t>2019-04-06T19:47:26.993Z</t>
  </si>
  <si>
    <t>f91a0873-5e32-41c7-9798-9a55db00b058</t>
  </si>
  <si>
    <t>2019-04-06T13:15:30.211Z</t>
  </si>
  <si>
    <t>2019-04-06T15:33:51.588Z</t>
  </si>
  <si>
    <t>fb9cc0a9-5d5c-45a2-aafc-8a87dde8dd7d</t>
  </si>
  <si>
    <t>2019-04-07T17:42:47.208Z</t>
  </si>
  <si>
    <t>2019-04-07T22:10:02.562Z</t>
  </si>
  <si>
    <t>Irma Memary</t>
  </si>
  <si>
    <t>fbcf888e-890f-4f47-a46a-b17afa1ad2e5</t>
  </si>
  <si>
    <t>2019-04-07T17:54:03.197Z</t>
  </si>
  <si>
    <t>2019-04-08T04:02:39.759Z</t>
  </si>
  <si>
    <t>Adeline Debeau</t>
  </si>
  <si>
    <t>fcfa534e-2f4d-487c-9902-d03ea6b88406</t>
  </si>
  <si>
    <t>2019-04-06T13:22:21.833Z</t>
  </si>
  <si>
    <t>2019-04-06T15:32:50.808Z</t>
  </si>
  <si>
    <t>Ada McFutcheon</t>
  </si>
  <si>
    <t>fe0bd85c-b669-4bd5-92e7-901b91609a6f</t>
  </si>
  <si>
    <t>2019-04-07T17:49:48.778Z</t>
  </si>
  <si>
    <t>2019-04-07T19:27:54.516Z</t>
  </si>
  <si>
    <t>Delbert Boursaw</t>
  </si>
  <si>
    <t>ff551f86-3bb9-4feb-9418-99178ed05c78</t>
  </si>
  <si>
    <t>2019-04-07T17:50:08.548Z</t>
  </si>
  <si>
    <t>2019-04-07T20:23:16.774Z</t>
  </si>
  <si>
    <t>Fannie Frishey</t>
  </si>
  <si>
    <t>ff87baf0-af32-4d5e-89c9-6e0d958b6999</t>
  </si>
  <si>
    <t>2019-04-07T17:57:13.550Z</t>
  </si>
  <si>
    <t>2019-04-07T20:14:23.883Z</t>
  </si>
  <si>
    <t>fffa30da-0105-4a96-846c-16032cdf36e4</t>
  </si>
  <si>
    <t>2019-04-04T19:42:03.609Z</t>
  </si>
  <si>
    <t>2019-04-07T19:06:53.707Z</t>
  </si>
  <si>
    <t>Phone on</t>
  </si>
  <si>
    <t>Ever</t>
  </si>
  <si>
    <t>longbefore</t>
  </si>
  <si>
    <t>justbefore</t>
  </si>
  <si>
    <t>interval</t>
  </si>
  <si>
    <t>justafter</t>
  </si>
  <si>
    <t>longafter</t>
  </si>
  <si>
    <t>act1</t>
  </si>
  <si>
    <t>act2</t>
  </si>
  <si>
    <t>habanera short</t>
  </si>
  <si>
    <t>habanera flash</t>
  </si>
  <si>
    <t>pre-show total</t>
  </si>
  <si>
    <t>interval total</t>
  </si>
  <si>
    <t>A2S2 like total</t>
  </si>
  <si>
    <t>A2S4 like</t>
  </si>
  <si>
    <t>A2S4 vote</t>
  </si>
  <si>
    <t>A2 total like</t>
  </si>
  <si>
    <t>in show</t>
  </si>
  <si>
    <t>out of show</t>
  </si>
  <si>
    <t>Name - long bef</t>
  </si>
  <si>
    <t>selfie -long bef</t>
  </si>
  <si>
    <t>name just bef</t>
  </si>
  <si>
    <t>selfie - just bef</t>
  </si>
  <si>
    <t>name interval</t>
  </si>
  <si>
    <t>selfie interval</t>
  </si>
  <si>
    <t>name act1</t>
  </si>
  <si>
    <t>(consent??)</t>
  </si>
  <si>
    <t>name act2</t>
  </si>
  <si>
    <t>name ever</t>
  </si>
  <si>
    <t>&gt;=10s</t>
  </si>
  <si>
    <t>Seen</t>
  </si>
  <si>
    <t>&gt;0</t>
  </si>
  <si>
    <t>Liked</t>
  </si>
  <si>
    <t>total</t>
  </si>
  <si>
    <t>&gt;50%</t>
  </si>
  <si>
    <t>Chosen</t>
  </si>
  <si>
    <t>vote&gt;0</t>
  </si>
  <si>
    <t>like&gt;0</t>
  </si>
  <si>
    <t>like/vote&gt;0</t>
  </si>
  <si>
    <t>vote&gt;=3 (50%)</t>
  </si>
  <si>
    <t>vote&gt;=4 (4/7)</t>
  </si>
  <si>
    <t>like&gt;=3 (3/5)</t>
  </si>
  <si>
    <t>like/vote&gt;3 like (3/6) or 2 vote (2/2) like all (4/7)</t>
  </si>
  <si>
    <t>VALUES ONLY (not formulae)</t>
  </si>
  <si>
    <t>CHORUS DEVICES</t>
  </si>
  <si>
    <t>001dc40d-19ab-40b8-a2d4-62ac8216bf7d</t>
  </si>
  <si>
    <t>2019-04-02T14:28:01.961Z</t>
  </si>
  <si>
    <t>2019-04-07T20:37:01.119Z</t>
  </si>
  <si>
    <t>11dd6b6d-4c22-4bfb-b61f-5b4f7c366b07</t>
  </si>
  <si>
    <t>2019-04-03T08:54:47.918Z</t>
  </si>
  <si>
    <t>2019-04-06T16:01:24.931Z</t>
  </si>
  <si>
    <t>1ead2870-9c65-48cd-9280-6c8dcc6d310d</t>
  </si>
  <si>
    <t>2019-04-02T18:03:04.194Z</t>
  </si>
  <si>
    <t>2019-04-07T20:30:32.493Z</t>
  </si>
  <si>
    <t>2576bf2c-5918-42df-b992-8dde7d4a25e8</t>
  </si>
  <si>
    <t>2019-04-02T13:01:26.328Z</t>
  </si>
  <si>
    <t>2019-04-06T15:55:19.380Z</t>
  </si>
  <si>
    <t>2941cdff-3536-435e-8add-94d6ad8872a6</t>
  </si>
  <si>
    <t>2019-04-02T13:35:24.024Z</t>
  </si>
  <si>
    <t>2019-04-06T16:00:03.370Z</t>
  </si>
  <si>
    <t>32d59a28-acbf-4709-8da5-eca2e9752715</t>
  </si>
  <si>
    <t>2019-04-03T12:38:34.165Z</t>
  </si>
  <si>
    <t>2019-04-07T20:28:16.156Z</t>
  </si>
  <si>
    <t>483e4019-29cf-4039-b9f5-9f9b49c7613f</t>
  </si>
  <si>
    <t>2019-04-02T12:57:24.356Z</t>
  </si>
  <si>
    <t>2019-04-06T16:01:02.585Z</t>
  </si>
  <si>
    <t>4d1d9554-9f02-4445-958c-b97b7364a58b</t>
  </si>
  <si>
    <t>2019-04-02T13:42:09.131Z</t>
  </si>
  <si>
    <t>2019-04-06T16:00:17.535Z</t>
  </si>
  <si>
    <t>4f1cdd10-6a6e-44fa-bcb7-4c4d8bb340ee</t>
  </si>
  <si>
    <t>2019-04-03T12:38:05.446Z</t>
  </si>
  <si>
    <t>2019-04-06T15:07:55.694Z</t>
  </si>
  <si>
    <t>62b8798a-13d7-4b0c-bcbf-d7d20fe6bae9</t>
  </si>
  <si>
    <t>2019-04-03T16:18:26.443Z</t>
  </si>
  <si>
    <t>2019-04-07T20:04:02.814Z</t>
  </si>
  <si>
    <t>7cb90a97-ccbf-4f44-a3e7-8e30794f85e0</t>
  </si>
  <si>
    <t>2019-04-03T08:55:06.029Z</t>
  </si>
  <si>
    <t>2019-04-07T20:05:03.957Z</t>
  </si>
  <si>
    <t>8711c523-7bf6-4eb5-9461-e0df4d985bc5</t>
  </si>
  <si>
    <t>2019-04-02T13:42:48.137Z</t>
  </si>
  <si>
    <t>2019-04-07T20:50:56.169Z</t>
  </si>
  <si>
    <t>947f27aa-7695-46c1-be6f-afc29c47b3d0</t>
  </si>
  <si>
    <t>2019-04-02T14:27:27.853Z</t>
  </si>
  <si>
    <t>2019-04-06T16:00:57.544Z</t>
  </si>
  <si>
    <t>9587158e-a1de-4e4e-8ef5-683c277a68f0</t>
  </si>
  <si>
    <t>2019-04-02T13:02:28.712Z</t>
  </si>
  <si>
    <t>2019-04-07T20:41:55.305Z</t>
  </si>
  <si>
    <t>99e7faa5-934b-45e7-b9cf-72049dea4207</t>
  </si>
  <si>
    <t>2019-04-02T18:02:32.184Z</t>
  </si>
  <si>
    <t>2019-04-06T16:00:09.241Z</t>
  </si>
  <si>
    <t>a14cc661-2f08-4f68-8996-91823a8c97dd</t>
  </si>
  <si>
    <t>2019-04-02T13:36:24.635Z</t>
  </si>
  <si>
    <t>2019-04-07T20:04:32.887Z</t>
  </si>
  <si>
    <t>e0cf7a3c-5db3-46b6-822d-884cdcb5b7b9</t>
  </si>
  <si>
    <t>2019-04-03T16:18:02.611Z</t>
  </si>
  <si>
    <t>2019-04-06T15:59:57.150Z</t>
  </si>
  <si>
    <t>e1df90c6-7fdb-4c19-9451-da25b3df935a</t>
  </si>
  <si>
    <t>2019-04-02T12:57:52.661Z</t>
  </si>
  <si>
    <t>2019-04-07T20:42:14.328Z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</si>
</sst>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2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9" fontId="0" fillId="0" borderId="0" xfId="1" applyFont="1"/>
  </cellXfs>
  <cellStyles count="272">
    <cellStyle name="Followed Hyperlink" xfId="69" builtinId="9" hidden="1"/>
    <cellStyle name="Followed Hyperlink" xfId="73" builtinId="9" hidden="1"/>
    <cellStyle name="Followed Hyperlink" xfId="77" builtinId="9" hidden="1"/>
    <cellStyle name="Followed Hyperlink" xfId="81" builtinId="9" hidden="1"/>
    <cellStyle name="Followed Hyperlink" xfId="85" builtinId="9" hidden="1"/>
    <cellStyle name="Followed Hyperlink" xfId="89" builtinId="9" hidden="1"/>
    <cellStyle name="Followed Hyperlink" xfId="93" builtinId="9" hidden="1"/>
    <cellStyle name="Followed Hyperlink" xfId="97" builtinId="9" hidden="1"/>
    <cellStyle name="Followed Hyperlink" xfId="101" builtinId="9" hidden="1"/>
    <cellStyle name="Followed Hyperlink" xfId="105" builtinId="9" hidden="1"/>
    <cellStyle name="Followed Hyperlink" xfId="109" builtinId="9" hidden="1"/>
    <cellStyle name="Followed Hyperlink" xfId="113" builtinId="9" hidden="1"/>
    <cellStyle name="Followed Hyperlink" xfId="117" builtinId="9" hidden="1"/>
    <cellStyle name="Followed Hyperlink" xfId="121" builtinId="9" hidden="1"/>
    <cellStyle name="Followed Hyperlink" xfId="125" builtinId="9" hidden="1"/>
    <cellStyle name="Followed Hyperlink" xfId="129" builtinId="9" hidden="1"/>
    <cellStyle name="Followed Hyperlink" xfId="133" builtinId="9" hidden="1"/>
    <cellStyle name="Followed Hyperlink" xfId="137" builtinId="9" hidden="1"/>
    <cellStyle name="Followed Hyperlink" xfId="141" builtinId="9" hidden="1"/>
    <cellStyle name="Followed Hyperlink" xfId="145" builtinId="9" hidden="1"/>
    <cellStyle name="Followed Hyperlink" xfId="149" builtinId="9" hidden="1"/>
    <cellStyle name="Followed Hyperlink" xfId="153" builtinId="9" hidden="1"/>
    <cellStyle name="Followed Hyperlink" xfId="157" builtinId="9" hidden="1"/>
    <cellStyle name="Followed Hyperlink" xfId="161" builtinId="9" hidden="1"/>
    <cellStyle name="Followed Hyperlink" xfId="165" builtinId="9" hidden="1"/>
    <cellStyle name="Followed Hyperlink" xfId="169" builtinId="9" hidden="1"/>
    <cellStyle name="Followed Hyperlink" xfId="173" builtinId="9" hidden="1"/>
    <cellStyle name="Followed Hyperlink" xfId="177" builtinId="9" hidden="1"/>
    <cellStyle name="Followed Hyperlink" xfId="181" builtinId="9" hidden="1"/>
    <cellStyle name="Followed Hyperlink" xfId="185" builtinId="9" hidden="1"/>
    <cellStyle name="Followed Hyperlink" xfId="189" builtinId="9" hidden="1"/>
    <cellStyle name="Followed Hyperlink" xfId="193" builtinId="9" hidden="1"/>
    <cellStyle name="Followed Hyperlink" xfId="197" builtinId="9" hidden="1"/>
    <cellStyle name="Followed Hyperlink" xfId="201" builtinId="9" hidden="1"/>
    <cellStyle name="Followed Hyperlink" xfId="205" builtinId="9" hidden="1"/>
    <cellStyle name="Followed Hyperlink" xfId="209" builtinId="9" hidden="1"/>
    <cellStyle name="Followed Hyperlink" xfId="213" builtinId="9" hidden="1"/>
    <cellStyle name="Followed Hyperlink" xfId="217" builtinId="9" hidden="1"/>
    <cellStyle name="Followed Hyperlink" xfId="221" builtinId="9" hidden="1"/>
    <cellStyle name="Followed Hyperlink" xfId="225" builtinId="9" hidden="1"/>
    <cellStyle name="Followed Hyperlink" xfId="229" builtinId="9" hidden="1"/>
    <cellStyle name="Followed Hyperlink" xfId="233" builtinId="9" hidden="1"/>
    <cellStyle name="Followed Hyperlink" xfId="237" builtinId="9" hidden="1"/>
    <cellStyle name="Followed Hyperlink" xfId="241" builtinId="9" hidden="1"/>
    <cellStyle name="Followed Hyperlink" xfId="245" builtinId="9" hidden="1"/>
    <cellStyle name="Followed Hyperlink" xfId="249" builtinId="9" hidden="1"/>
    <cellStyle name="Followed Hyperlink" xfId="253" builtinId="9" hidden="1"/>
    <cellStyle name="Followed Hyperlink" xfId="257" builtinId="9" hidden="1"/>
    <cellStyle name="Followed Hyperlink" xfId="261" builtinId="9" hidden="1"/>
    <cellStyle name="Followed Hyperlink" xfId="265" builtinId="9" hidden="1"/>
    <cellStyle name="Followed Hyperlink" xfId="269" builtinId="9" hidden="1"/>
    <cellStyle name="Followed Hyperlink" xfId="271" builtinId="9" hidden="1"/>
    <cellStyle name="Followed Hyperlink" xfId="267" builtinId="9" hidden="1"/>
    <cellStyle name="Followed Hyperlink" xfId="263" builtinId="9" hidden="1"/>
    <cellStyle name="Followed Hyperlink" xfId="259" builtinId="9" hidden="1"/>
    <cellStyle name="Followed Hyperlink" xfId="255" builtinId="9" hidden="1"/>
    <cellStyle name="Followed Hyperlink" xfId="251" builtinId="9" hidden="1"/>
    <cellStyle name="Followed Hyperlink" xfId="247" builtinId="9" hidden="1"/>
    <cellStyle name="Followed Hyperlink" xfId="243" builtinId="9" hidden="1"/>
    <cellStyle name="Followed Hyperlink" xfId="239" builtinId="9" hidden="1"/>
    <cellStyle name="Followed Hyperlink" xfId="235" builtinId="9" hidden="1"/>
    <cellStyle name="Followed Hyperlink" xfId="231" builtinId="9" hidden="1"/>
    <cellStyle name="Followed Hyperlink" xfId="227" builtinId="9" hidden="1"/>
    <cellStyle name="Followed Hyperlink" xfId="223" builtinId="9" hidden="1"/>
    <cellStyle name="Followed Hyperlink" xfId="219" builtinId="9" hidden="1"/>
    <cellStyle name="Followed Hyperlink" xfId="215" builtinId="9" hidden="1"/>
    <cellStyle name="Followed Hyperlink" xfId="211" builtinId="9" hidden="1"/>
    <cellStyle name="Followed Hyperlink" xfId="207" builtinId="9" hidden="1"/>
    <cellStyle name="Followed Hyperlink" xfId="203" builtinId="9" hidden="1"/>
    <cellStyle name="Followed Hyperlink" xfId="199" builtinId="9" hidden="1"/>
    <cellStyle name="Followed Hyperlink" xfId="195" builtinId="9" hidden="1"/>
    <cellStyle name="Followed Hyperlink" xfId="191" builtinId="9" hidden="1"/>
    <cellStyle name="Followed Hyperlink" xfId="187" builtinId="9" hidden="1"/>
    <cellStyle name="Followed Hyperlink" xfId="183" builtinId="9" hidden="1"/>
    <cellStyle name="Followed Hyperlink" xfId="179" builtinId="9" hidden="1"/>
    <cellStyle name="Followed Hyperlink" xfId="175" builtinId="9" hidden="1"/>
    <cellStyle name="Followed Hyperlink" xfId="171" builtinId="9" hidden="1"/>
    <cellStyle name="Followed Hyperlink" xfId="167" builtinId="9" hidden="1"/>
    <cellStyle name="Followed Hyperlink" xfId="163" builtinId="9" hidden="1"/>
    <cellStyle name="Followed Hyperlink" xfId="159" builtinId="9" hidden="1"/>
    <cellStyle name="Followed Hyperlink" xfId="155" builtinId="9" hidden="1"/>
    <cellStyle name="Followed Hyperlink" xfId="151" builtinId="9" hidden="1"/>
    <cellStyle name="Followed Hyperlink" xfId="147" builtinId="9" hidden="1"/>
    <cellStyle name="Followed Hyperlink" xfId="143" builtinId="9" hidden="1"/>
    <cellStyle name="Followed Hyperlink" xfId="139" builtinId="9" hidden="1"/>
    <cellStyle name="Followed Hyperlink" xfId="135" builtinId="9" hidden="1"/>
    <cellStyle name="Followed Hyperlink" xfId="131" builtinId="9" hidden="1"/>
    <cellStyle name="Followed Hyperlink" xfId="127" builtinId="9" hidden="1"/>
    <cellStyle name="Followed Hyperlink" xfId="123" builtinId="9" hidden="1"/>
    <cellStyle name="Followed Hyperlink" xfId="119" builtinId="9" hidden="1"/>
    <cellStyle name="Followed Hyperlink" xfId="115" builtinId="9" hidden="1"/>
    <cellStyle name="Followed Hyperlink" xfId="111" builtinId="9" hidden="1"/>
    <cellStyle name="Followed Hyperlink" xfId="107" builtinId="9" hidden="1"/>
    <cellStyle name="Followed Hyperlink" xfId="103" builtinId="9" hidden="1"/>
    <cellStyle name="Followed Hyperlink" xfId="99" builtinId="9" hidden="1"/>
    <cellStyle name="Followed Hyperlink" xfId="95" builtinId="9" hidden="1"/>
    <cellStyle name="Followed Hyperlink" xfId="91" builtinId="9" hidden="1"/>
    <cellStyle name="Followed Hyperlink" xfId="87" builtinId="9" hidden="1"/>
    <cellStyle name="Followed Hyperlink" xfId="83" builtinId="9" hidden="1"/>
    <cellStyle name="Followed Hyperlink" xfId="79" builtinId="9" hidden="1"/>
    <cellStyle name="Followed Hyperlink" xfId="75" builtinId="9" hidden="1"/>
    <cellStyle name="Followed Hyperlink" xfId="71" builtinId="9" hidden="1"/>
    <cellStyle name="Followed Hyperlink" xfId="67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5" builtinId="9" hidden="1"/>
    <cellStyle name="Followed Hyperlink" xfId="63" builtinId="9" hidden="1"/>
    <cellStyle name="Followed Hyperlink" xfId="55" builtinId="9" hidden="1"/>
    <cellStyle name="Followed Hyperlink" xfId="47" builtinId="9" hidden="1"/>
    <cellStyle name="Followed Hyperlink" xfId="3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3" builtinId="9" hidden="1"/>
    <cellStyle name="Hyperlink" xfId="118" builtinId="8" hidden="1"/>
    <cellStyle name="Hyperlink" xfId="120" builtinId="8" hidden="1"/>
    <cellStyle name="Hyperlink" xfId="122" builtinId="8" hidden="1"/>
    <cellStyle name="Hyperlink" xfId="126" builtinId="8" hidden="1"/>
    <cellStyle name="Hyperlink" xfId="128" builtinId="8" hidden="1"/>
    <cellStyle name="Hyperlink" xfId="130" builtinId="8" hidden="1"/>
    <cellStyle name="Hyperlink" xfId="134" builtinId="8" hidden="1"/>
    <cellStyle name="Hyperlink" xfId="136" builtinId="8" hidden="1"/>
    <cellStyle name="Hyperlink" xfId="138" builtinId="8" hidden="1"/>
    <cellStyle name="Hyperlink" xfId="142" builtinId="8" hidden="1"/>
    <cellStyle name="Hyperlink" xfId="144" builtinId="8" hidden="1"/>
    <cellStyle name="Hyperlink" xfId="146" builtinId="8" hidden="1"/>
    <cellStyle name="Hyperlink" xfId="150" builtinId="8" hidden="1"/>
    <cellStyle name="Hyperlink" xfId="152" builtinId="8" hidden="1"/>
    <cellStyle name="Hyperlink" xfId="154" builtinId="8" hidden="1"/>
    <cellStyle name="Hyperlink" xfId="158" builtinId="8" hidden="1"/>
    <cellStyle name="Hyperlink" xfId="160" builtinId="8" hidden="1"/>
    <cellStyle name="Hyperlink" xfId="162" builtinId="8" hidden="1"/>
    <cellStyle name="Hyperlink" xfId="166" builtinId="8" hidden="1"/>
    <cellStyle name="Hyperlink" xfId="168" builtinId="8" hidden="1"/>
    <cellStyle name="Hyperlink" xfId="170" builtinId="8" hidden="1"/>
    <cellStyle name="Hyperlink" xfId="174" builtinId="8" hidden="1"/>
    <cellStyle name="Hyperlink" xfId="176" builtinId="8" hidden="1"/>
    <cellStyle name="Hyperlink" xfId="178" builtinId="8" hidden="1"/>
    <cellStyle name="Hyperlink" xfId="182" builtinId="8" hidden="1"/>
    <cellStyle name="Hyperlink" xfId="184" builtinId="8" hidden="1"/>
    <cellStyle name="Hyperlink" xfId="186" builtinId="8" hidden="1"/>
    <cellStyle name="Hyperlink" xfId="190" builtinId="8" hidden="1"/>
    <cellStyle name="Hyperlink" xfId="192" builtinId="8" hidden="1"/>
    <cellStyle name="Hyperlink" xfId="194" builtinId="8" hidden="1"/>
    <cellStyle name="Hyperlink" xfId="198" builtinId="8" hidden="1"/>
    <cellStyle name="Hyperlink" xfId="200" builtinId="8" hidden="1"/>
    <cellStyle name="Hyperlink" xfId="202" builtinId="8" hidden="1"/>
    <cellStyle name="Hyperlink" xfId="206" builtinId="8" hidden="1"/>
    <cellStyle name="Hyperlink" xfId="208" builtinId="8" hidden="1"/>
    <cellStyle name="Hyperlink" xfId="210" builtinId="8" hidden="1"/>
    <cellStyle name="Hyperlink" xfId="214" builtinId="8" hidden="1"/>
    <cellStyle name="Hyperlink" xfId="216" builtinId="8" hidden="1"/>
    <cellStyle name="Hyperlink" xfId="218" builtinId="8" hidden="1"/>
    <cellStyle name="Hyperlink" xfId="222" builtinId="8" hidden="1"/>
    <cellStyle name="Hyperlink" xfId="224" builtinId="8" hidden="1"/>
    <cellStyle name="Hyperlink" xfId="226" builtinId="8" hidden="1"/>
    <cellStyle name="Hyperlink" xfId="230" builtinId="8" hidden="1"/>
    <cellStyle name="Hyperlink" xfId="232" builtinId="8" hidden="1"/>
    <cellStyle name="Hyperlink" xfId="234" builtinId="8" hidden="1"/>
    <cellStyle name="Hyperlink" xfId="238" builtinId="8" hidden="1"/>
    <cellStyle name="Hyperlink" xfId="240" builtinId="8" hidden="1"/>
    <cellStyle name="Hyperlink" xfId="242" builtinId="8" hidden="1"/>
    <cellStyle name="Hyperlink" xfId="246" builtinId="8" hidden="1"/>
    <cellStyle name="Hyperlink" xfId="248" builtinId="8" hidden="1"/>
    <cellStyle name="Hyperlink" xfId="250" builtinId="8" hidden="1"/>
    <cellStyle name="Hyperlink" xfId="254" builtinId="8" hidden="1"/>
    <cellStyle name="Hyperlink" xfId="256" builtinId="8" hidden="1"/>
    <cellStyle name="Hyperlink" xfId="258" builtinId="8" hidden="1"/>
    <cellStyle name="Hyperlink" xfId="262" builtinId="8" hidden="1"/>
    <cellStyle name="Hyperlink" xfId="264" builtinId="8" hidden="1"/>
    <cellStyle name="Hyperlink" xfId="266" builtinId="8" hidden="1"/>
    <cellStyle name="Hyperlink" xfId="270" builtinId="8" hidden="1"/>
    <cellStyle name="Hyperlink" xfId="268" builtinId="8" hidden="1"/>
    <cellStyle name="Hyperlink" xfId="260" builtinId="8" hidden="1"/>
    <cellStyle name="Hyperlink" xfId="252" builtinId="8" hidden="1"/>
    <cellStyle name="Hyperlink" xfId="244" builtinId="8" hidden="1"/>
    <cellStyle name="Hyperlink" xfId="236" builtinId="8" hidden="1"/>
    <cellStyle name="Hyperlink" xfId="228" builtinId="8" hidden="1"/>
    <cellStyle name="Hyperlink" xfId="220" builtinId="8" hidden="1"/>
    <cellStyle name="Hyperlink" xfId="212" builtinId="8" hidden="1"/>
    <cellStyle name="Hyperlink" xfId="204" builtinId="8" hidden="1"/>
    <cellStyle name="Hyperlink" xfId="196" builtinId="8" hidden="1"/>
    <cellStyle name="Hyperlink" xfId="188" builtinId="8" hidden="1"/>
    <cellStyle name="Hyperlink" xfId="180" builtinId="8" hidden="1"/>
    <cellStyle name="Hyperlink" xfId="172" builtinId="8" hidden="1"/>
    <cellStyle name="Hyperlink" xfId="164" builtinId="8" hidden="1"/>
    <cellStyle name="Hyperlink" xfId="156" builtinId="8" hidden="1"/>
    <cellStyle name="Hyperlink" xfId="148" builtinId="8" hidden="1"/>
    <cellStyle name="Hyperlink" xfId="140" builtinId="8" hidden="1"/>
    <cellStyle name="Hyperlink" xfId="132" builtinId="8" hidden="1"/>
    <cellStyle name="Hyperlink" xfId="124" builtinId="8" hidden="1"/>
    <cellStyle name="Hyperlink" xfId="116" builtinId="8" hidden="1"/>
    <cellStyle name="Hyperlink" xfId="50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00" builtinId="8" hidden="1"/>
    <cellStyle name="Hyperlink" xfId="84" builtinId="8" hidden="1"/>
    <cellStyle name="Hyperlink" xfId="68" builtinId="8" hidden="1"/>
    <cellStyle name="Hyperlink" xfId="5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36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6" builtinId="8" hidden="1"/>
    <cellStyle name="Hyperlink" xfId="8" builtinId="8" hidden="1"/>
    <cellStyle name="Hyperlink" xfId="10" builtinId="8" hidden="1"/>
    <cellStyle name="Hyperlink" xfId="4" builtinId="8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U194"/>
  <sheetViews>
    <sheetView tabSelected="1" workbookViewId="0">
      <pane xSplit="3180" ySplit="5660" topLeftCell="F161" activePane="bottomRight"/>
      <selection pane="bottomRight" activeCell="J167" sqref="J167"/>
      <selection pane="bottomLeft" activeCell="A171" sqref="A171"/>
      <selection pane="topRight" activeCell="GY3" sqref="GY3:GY161"/>
    </sheetView>
  </sheetViews>
  <sheetFormatPr defaultColWidth="11" defaultRowHeight="15"/>
  <sheetData>
    <row r="1" spans="1:2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</row>
    <row r="2" spans="1:228">
      <c r="A2" t="s">
        <v>228</v>
      </c>
      <c r="B2" t="s">
        <v>229</v>
      </c>
      <c r="D2" t="s">
        <v>230</v>
      </c>
      <c r="E2" t="s">
        <v>231</v>
      </c>
      <c r="F2" t="s">
        <v>232</v>
      </c>
      <c r="G2" t="s">
        <v>233</v>
      </c>
      <c r="H2">
        <v>5</v>
      </c>
      <c r="I2">
        <v>0</v>
      </c>
      <c r="J2">
        <v>4</v>
      </c>
      <c r="K2">
        <v>5103.3090000000002</v>
      </c>
      <c r="L2">
        <v>0</v>
      </c>
      <c r="M2">
        <v>0</v>
      </c>
      <c r="N2">
        <v>936.52200000000005</v>
      </c>
      <c r="O2">
        <v>9.6259999999999994</v>
      </c>
      <c r="P2">
        <v>1.6319999999999999</v>
      </c>
      <c r="Q2">
        <v>0</v>
      </c>
      <c r="R2">
        <v>4155.5010000000002</v>
      </c>
      <c r="BQ2">
        <v>4.1280000000000001</v>
      </c>
      <c r="BR2">
        <v>57.582999999999998</v>
      </c>
      <c r="BT2">
        <v>15.542999999999999</v>
      </c>
      <c r="BU2">
        <v>1.873</v>
      </c>
      <c r="BV2">
        <v>7.8049999999999997</v>
      </c>
      <c r="BY2">
        <v>567.14300000000003</v>
      </c>
      <c r="CA2">
        <v>94.153000000000006</v>
      </c>
      <c r="CC2">
        <v>6.62</v>
      </c>
      <c r="CD2">
        <v>180.43600000000001</v>
      </c>
      <c r="CE2">
        <v>1.238</v>
      </c>
      <c r="CP2">
        <v>9.6259999999999994</v>
      </c>
      <c r="DM2">
        <v>1.6319999999999999</v>
      </c>
      <c r="EI2">
        <v>2.8000000000000001E-2</v>
      </c>
      <c r="EZ2">
        <v>51.558</v>
      </c>
      <c r="FB2">
        <v>4103.9430000000002</v>
      </c>
      <c r="FX2">
        <f>COUNTIF(FQ2:FW2,"=3")</f>
        <v>0</v>
      </c>
      <c r="FY2">
        <v>3</v>
      </c>
      <c r="GB2">
        <v>3</v>
      </c>
      <c r="GC2">
        <v>3</v>
      </c>
      <c r="GD2">
        <v>3</v>
      </c>
      <c r="GF2">
        <f>COUNTIF(FY2:GE2,"=3")</f>
        <v>4</v>
      </c>
      <c r="GG2">
        <v>1</v>
      </c>
      <c r="GM2">
        <f>COUNTIF(GG2:GL2,"=2")</f>
        <v>0</v>
      </c>
      <c r="GV2">
        <f>COUNTIF(GN2:GU2,"=2")</f>
        <v>0</v>
      </c>
      <c r="GW2">
        <f>COUNTIF(GN2:GU2,"=3")</f>
        <v>0</v>
      </c>
      <c r="GX2">
        <f>GV2+GM2</f>
        <v>0</v>
      </c>
      <c r="GY2" t="str">
        <f>IF(GX2&lt;&gt;I2,"ERR","")</f>
        <v/>
      </c>
      <c r="GZ2" t="b">
        <f>AND(NOT(OR($FX2&gt;0,$GF2&gt;0)),OR($GM2&gt;0,$GV2&gt;0,$GW2&gt;0))</f>
        <v>0</v>
      </c>
      <c r="HA2" t="b">
        <f>AND(OR($FX2&gt;0,$GF2&gt;0),NOT(OR($GM2&gt;0,$GV2&gt;0,$GW2&gt;0)))</f>
        <v>1</v>
      </c>
      <c r="HB2" t="b">
        <f>AND(OR($FX2&gt;0,$GF2&gt;0),OR($GM2&gt;0,$GV2&gt;0,$GW2&gt;0))</f>
        <v>0</v>
      </c>
      <c r="HG2">
        <f>SUM(HE2:HF2)</f>
        <v>0</v>
      </c>
      <c r="HJ2">
        <v>3</v>
      </c>
      <c r="HK2">
        <f>SUM(HI2:HJ2)</f>
        <v>3</v>
      </c>
      <c r="HL2">
        <v>1</v>
      </c>
      <c r="HO2">
        <f>SUM(HM2:HN2)</f>
        <v>0</v>
      </c>
      <c r="HR2">
        <f>HO2+HK2+HG2+HC2</f>
        <v>3</v>
      </c>
      <c r="HS2">
        <f>HL2+HH2+HD2</f>
        <v>1</v>
      </c>
      <c r="HT2">
        <f>GW2+GF2+FX2</f>
        <v>4</v>
      </c>
    </row>
    <row r="3" spans="1:228">
      <c r="A3" t="s">
        <v>234</v>
      </c>
      <c r="B3" t="s">
        <v>235</v>
      </c>
      <c r="D3" t="s">
        <v>236</v>
      </c>
      <c r="E3" t="s">
        <v>237</v>
      </c>
      <c r="F3" t="s">
        <v>238</v>
      </c>
      <c r="G3" t="s">
        <v>233</v>
      </c>
      <c r="H3">
        <v>0</v>
      </c>
      <c r="I3">
        <v>0</v>
      </c>
      <c r="J3">
        <v>0</v>
      </c>
      <c r="K3">
        <v>3554.7359999999999</v>
      </c>
      <c r="L3">
        <v>0</v>
      </c>
      <c r="M3">
        <v>3479.203</v>
      </c>
      <c r="N3">
        <v>75.448999999999998</v>
      </c>
      <c r="O3">
        <v>0</v>
      </c>
      <c r="P3">
        <v>0</v>
      </c>
      <c r="Q3">
        <v>0</v>
      </c>
      <c r="R3">
        <v>0</v>
      </c>
      <c r="AX3">
        <v>10.244</v>
      </c>
      <c r="AY3">
        <v>4.87</v>
      </c>
      <c r="BG3">
        <v>3464.0479999999998</v>
      </c>
      <c r="BJ3">
        <v>4.1000000000000002E-2</v>
      </c>
      <c r="BU3">
        <v>16.64</v>
      </c>
      <c r="BV3">
        <v>16.363</v>
      </c>
      <c r="CA3">
        <v>42.37</v>
      </c>
      <c r="CB3">
        <v>3.2000000000000001E-2</v>
      </c>
      <c r="CD3">
        <v>0</v>
      </c>
      <c r="CE3">
        <v>2.1999999999999999E-2</v>
      </c>
      <c r="CG3">
        <v>2.1999999999999999E-2</v>
      </c>
      <c r="EI3">
        <v>8.4000000000000005E-2</v>
      </c>
      <c r="FX3">
        <f t="shared" ref="FX3:FX66" si="0">COUNTIF(FQ3:FW3,"=3")</f>
        <v>0</v>
      </c>
      <c r="GF3">
        <f t="shared" ref="GF3:GF66" si="1">COUNTIF(FY3:GE3,"=3")</f>
        <v>0</v>
      </c>
      <c r="GM3">
        <f t="shared" ref="GM3:GM66" si="2">COUNTIF(GG3:GL3,"=2")</f>
        <v>0</v>
      </c>
      <c r="GV3">
        <f t="shared" ref="GV3:GV66" si="3">COUNTIF(GN3:GU3,"=2")</f>
        <v>0</v>
      </c>
      <c r="GW3">
        <f t="shared" ref="GW3:GW66" si="4">COUNTIF(GN3:GU3,"=3")</f>
        <v>0</v>
      </c>
      <c r="GX3">
        <f t="shared" ref="GX3:GX66" si="5">GV3+GM3</f>
        <v>0</v>
      </c>
      <c r="GY3" t="str">
        <f t="shared" ref="GY3:GY66" si="6">IF(GX3&lt;&gt;I3,"ERR","")</f>
        <v/>
      </c>
      <c r="GZ3" t="b">
        <f t="shared" ref="GZ3:GZ66" si="7">AND(NOT(OR($FX3&gt;0,$GF3&gt;0)),OR($GM3&gt;0,$GV3&gt;0,$GW3&gt;0))</f>
        <v>0</v>
      </c>
      <c r="HA3" t="b">
        <f t="shared" ref="HA3:HA66" si="8">AND(OR($FX3&gt;0,$GF3&gt;0),NOT(OR($GM3&gt;0,$GV3&gt;0,$GW3&gt;0)))</f>
        <v>0</v>
      </c>
      <c r="HB3" t="b">
        <f t="shared" ref="HB3:HB66" si="9">AND(OR($FX3&gt;0,$GF3&gt;0),OR($GM3&gt;0,$GV3&gt;0,$GW3&gt;0))</f>
        <v>0</v>
      </c>
      <c r="HG3">
        <f t="shared" ref="HG3:HG66" si="10">SUM(HE3:HF3)</f>
        <v>0</v>
      </c>
      <c r="HH3">
        <v>1</v>
      </c>
      <c r="HJ3">
        <v>2</v>
      </c>
      <c r="HK3">
        <f t="shared" ref="HK3:HK66" si="11">SUM(HI3:HJ3)</f>
        <v>2</v>
      </c>
      <c r="HO3">
        <f t="shared" ref="HO3:HO66" si="12">SUM(HM3:HN3)</f>
        <v>0</v>
      </c>
      <c r="HR3">
        <f t="shared" ref="HR3:HR66" si="13">HO3+HK3+HG3+HC3</f>
        <v>2</v>
      </c>
      <c r="HS3">
        <f t="shared" ref="HS3:HS66" si="14">HL3+HH3+HD3</f>
        <v>1</v>
      </c>
      <c r="HT3">
        <f t="shared" ref="HT3:HT66" si="15">GW3+GF3+FX3</f>
        <v>0</v>
      </c>
    </row>
    <row r="4" spans="1:228">
      <c r="A4" t="s">
        <v>239</v>
      </c>
      <c r="B4" t="s">
        <v>235</v>
      </c>
      <c r="D4" t="s">
        <v>240</v>
      </c>
      <c r="E4" t="s">
        <v>241</v>
      </c>
      <c r="H4">
        <v>0</v>
      </c>
      <c r="I4">
        <v>0</v>
      </c>
      <c r="J4">
        <v>0</v>
      </c>
      <c r="K4">
        <v>207.21199999999999</v>
      </c>
      <c r="L4">
        <v>0</v>
      </c>
      <c r="M4">
        <v>138.953</v>
      </c>
      <c r="N4">
        <v>4.8000000000000001E-2</v>
      </c>
      <c r="O4">
        <v>0</v>
      </c>
      <c r="P4">
        <v>0</v>
      </c>
      <c r="Q4">
        <v>9.077</v>
      </c>
      <c r="R4">
        <v>59.06</v>
      </c>
      <c r="AX4">
        <v>120.366</v>
      </c>
      <c r="AY4">
        <v>18.521000000000001</v>
      </c>
      <c r="BJ4">
        <v>6.6000000000000003E-2</v>
      </c>
      <c r="BV4">
        <v>4.8000000000000001E-2</v>
      </c>
      <c r="EI4">
        <v>7.3999999999999996E-2</v>
      </c>
      <c r="EU4">
        <v>9.077</v>
      </c>
      <c r="FE4">
        <v>32.856000000000002</v>
      </c>
      <c r="FL4">
        <v>26.204000000000001</v>
      </c>
      <c r="FX4">
        <f t="shared" si="0"/>
        <v>0</v>
      </c>
      <c r="GF4">
        <f t="shared" si="1"/>
        <v>0</v>
      </c>
      <c r="GM4">
        <f t="shared" si="2"/>
        <v>0</v>
      </c>
      <c r="GV4">
        <f t="shared" si="3"/>
        <v>0</v>
      </c>
      <c r="GW4">
        <f t="shared" si="4"/>
        <v>0</v>
      </c>
      <c r="GX4">
        <f t="shared" si="5"/>
        <v>0</v>
      </c>
      <c r="GY4" t="str">
        <f t="shared" si="6"/>
        <v/>
      </c>
      <c r="GZ4" t="b">
        <f t="shared" si="7"/>
        <v>0</v>
      </c>
      <c r="HA4" t="b">
        <f t="shared" si="8"/>
        <v>0</v>
      </c>
      <c r="HB4" t="b">
        <f t="shared" si="9"/>
        <v>0</v>
      </c>
      <c r="HG4">
        <f t="shared" si="10"/>
        <v>0</v>
      </c>
      <c r="HK4">
        <f t="shared" si="11"/>
        <v>0</v>
      </c>
      <c r="HO4">
        <f t="shared" si="12"/>
        <v>0</v>
      </c>
      <c r="HR4">
        <f t="shared" si="13"/>
        <v>0</v>
      </c>
      <c r="HS4">
        <f t="shared" si="14"/>
        <v>0</v>
      </c>
      <c r="HT4">
        <f t="shared" si="15"/>
        <v>0</v>
      </c>
    </row>
    <row r="5" spans="1:228">
      <c r="A5" t="s">
        <v>242</v>
      </c>
      <c r="B5" t="s">
        <v>229</v>
      </c>
      <c r="D5" t="s">
        <v>243</v>
      </c>
      <c r="E5" t="s">
        <v>244</v>
      </c>
      <c r="F5" t="s">
        <v>245</v>
      </c>
      <c r="G5" t="s">
        <v>233</v>
      </c>
      <c r="H5">
        <v>5</v>
      </c>
      <c r="I5">
        <v>0</v>
      </c>
      <c r="J5">
        <v>2</v>
      </c>
      <c r="K5">
        <v>412.25700000000001</v>
      </c>
      <c r="L5">
        <v>0</v>
      </c>
      <c r="M5">
        <v>128.65799999999999</v>
      </c>
      <c r="N5">
        <v>283.50599999999997</v>
      </c>
      <c r="O5">
        <v>0</v>
      </c>
      <c r="P5">
        <v>0</v>
      </c>
      <c r="Q5">
        <v>0</v>
      </c>
      <c r="R5">
        <v>0</v>
      </c>
      <c r="AX5">
        <v>3.613</v>
      </c>
      <c r="AY5">
        <v>2.0129999999999999</v>
      </c>
      <c r="BD5">
        <v>27.812000000000001</v>
      </c>
      <c r="BG5">
        <v>33.289000000000001</v>
      </c>
      <c r="BM5">
        <v>61.930999999999997</v>
      </c>
      <c r="BY5">
        <v>266.96199999999999</v>
      </c>
      <c r="CD5">
        <v>13.91</v>
      </c>
      <c r="CJ5">
        <v>2.6339999999999999</v>
      </c>
      <c r="EI5">
        <v>9.2999999999999999E-2</v>
      </c>
      <c r="FX5">
        <f t="shared" si="0"/>
        <v>0</v>
      </c>
      <c r="FZ5">
        <v>1</v>
      </c>
      <c r="GA5">
        <v>3</v>
      </c>
      <c r="GC5">
        <v>1</v>
      </c>
      <c r="GE5">
        <v>3</v>
      </c>
      <c r="GF5">
        <f t="shared" si="1"/>
        <v>2</v>
      </c>
      <c r="GG5">
        <v>1</v>
      </c>
      <c r="GM5">
        <f t="shared" si="2"/>
        <v>0</v>
      </c>
      <c r="GV5">
        <f t="shared" si="3"/>
        <v>0</v>
      </c>
      <c r="GW5">
        <f t="shared" si="4"/>
        <v>0</v>
      </c>
      <c r="GX5">
        <f t="shared" si="5"/>
        <v>0</v>
      </c>
      <c r="GY5" t="str">
        <f t="shared" si="6"/>
        <v/>
      </c>
      <c r="GZ5" t="b">
        <f t="shared" si="7"/>
        <v>0</v>
      </c>
      <c r="HA5" t="b">
        <f t="shared" si="8"/>
        <v>1</v>
      </c>
      <c r="HB5" t="b">
        <f t="shared" si="9"/>
        <v>0</v>
      </c>
      <c r="HF5">
        <v>2</v>
      </c>
      <c r="HG5">
        <f t="shared" si="10"/>
        <v>2</v>
      </c>
      <c r="HK5">
        <f t="shared" si="11"/>
        <v>0</v>
      </c>
      <c r="HL5">
        <v>1</v>
      </c>
      <c r="HO5">
        <f t="shared" si="12"/>
        <v>0</v>
      </c>
      <c r="HR5">
        <f t="shared" si="13"/>
        <v>2</v>
      </c>
      <c r="HS5">
        <f t="shared" si="14"/>
        <v>1</v>
      </c>
      <c r="HT5">
        <f t="shared" si="15"/>
        <v>2</v>
      </c>
    </row>
    <row r="6" spans="1:228">
      <c r="A6" t="s">
        <v>246</v>
      </c>
      <c r="B6" t="s">
        <v>229</v>
      </c>
      <c r="D6" t="s">
        <v>247</v>
      </c>
      <c r="E6" t="s">
        <v>248</v>
      </c>
      <c r="H6">
        <v>0</v>
      </c>
      <c r="I6">
        <v>0</v>
      </c>
      <c r="J6">
        <v>0</v>
      </c>
      <c r="K6">
        <v>104.935999999999</v>
      </c>
      <c r="L6">
        <v>61.11</v>
      </c>
      <c r="M6">
        <v>8.2639999999999993</v>
      </c>
      <c r="N6">
        <v>6.2640000000000002</v>
      </c>
      <c r="O6">
        <v>0</v>
      </c>
      <c r="P6">
        <v>0</v>
      </c>
      <c r="Q6">
        <v>0</v>
      </c>
      <c r="R6">
        <v>29.233000000000001</v>
      </c>
      <c r="Y6">
        <v>54.975999999999999</v>
      </c>
      <c r="Z6">
        <v>6.0830000000000002</v>
      </c>
      <c r="AM6">
        <v>5.0999999999999997E-2</v>
      </c>
      <c r="AX6">
        <v>6.9080000000000004</v>
      </c>
      <c r="AY6">
        <v>1.3560000000000001</v>
      </c>
      <c r="CD6">
        <v>6.2640000000000002</v>
      </c>
      <c r="EI6">
        <v>6.5000000000000002E-2</v>
      </c>
      <c r="FM6">
        <v>29.233000000000001</v>
      </c>
      <c r="FX6">
        <f t="shared" si="0"/>
        <v>0</v>
      </c>
      <c r="GF6">
        <f t="shared" si="1"/>
        <v>0</v>
      </c>
      <c r="GM6">
        <f t="shared" si="2"/>
        <v>0</v>
      </c>
      <c r="GV6">
        <f t="shared" si="3"/>
        <v>0</v>
      </c>
      <c r="GW6">
        <f t="shared" si="4"/>
        <v>0</v>
      </c>
      <c r="GX6">
        <f t="shared" si="5"/>
        <v>0</v>
      </c>
      <c r="GY6" t="str">
        <f t="shared" si="6"/>
        <v/>
      </c>
      <c r="GZ6" t="b">
        <f t="shared" si="7"/>
        <v>0</v>
      </c>
      <c r="HA6" t="b">
        <f t="shared" si="8"/>
        <v>0</v>
      </c>
      <c r="HB6" t="b">
        <f t="shared" si="9"/>
        <v>0</v>
      </c>
      <c r="HG6">
        <f t="shared" si="10"/>
        <v>0</v>
      </c>
      <c r="HK6">
        <f t="shared" si="11"/>
        <v>0</v>
      </c>
      <c r="HO6">
        <f t="shared" si="12"/>
        <v>0</v>
      </c>
      <c r="HR6">
        <f t="shared" si="13"/>
        <v>0</v>
      </c>
      <c r="HS6">
        <f t="shared" si="14"/>
        <v>0</v>
      </c>
      <c r="HT6">
        <f t="shared" si="15"/>
        <v>0</v>
      </c>
    </row>
    <row r="7" spans="1:228">
      <c r="A7" t="s">
        <v>249</v>
      </c>
      <c r="B7" t="s">
        <v>229</v>
      </c>
      <c r="D7" t="s">
        <v>250</v>
      </c>
      <c r="E7" t="s">
        <v>251</v>
      </c>
      <c r="F7" t="s">
        <v>252</v>
      </c>
      <c r="G7" t="s">
        <v>233</v>
      </c>
      <c r="H7">
        <v>2</v>
      </c>
      <c r="I7">
        <v>0</v>
      </c>
      <c r="J7">
        <v>1</v>
      </c>
      <c r="K7">
        <v>227.69900000000001</v>
      </c>
      <c r="L7">
        <v>0</v>
      </c>
      <c r="M7">
        <v>0</v>
      </c>
      <c r="N7">
        <v>227.58</v>
      </c>
      <c r="O7">
        <v>0</v>
      </c>
      <c r="P7">
        <v>0</v>
      </c>
      <c r="Q7">
        <v>0</v>
      </c>
      <c r="R7">
        <v>0</v>
      </c>
      <c r="BY7">
        <v>83.683999999999997</v>
      </c>
      <c r="BZ7">
        <v>18.986000000000001</v>
      </c>
      <c r="CA7">
        <v>68.668000000000006</v>
      </c>
      <c r="CD7">
        <v>56.182000000000002</v>
      </c>
      <c r="CE7">
        <v>0.06</v>
      </c>
      <c r="EI7">
        <v>0.11899999999999999</v>
      </c>
      <c r="FX7">
        <f t="shared" si="0"/>
        <v>0</v>
      </c>
      <c r="FY7">
        <v>1</v>
      </c>
      <c r="GD7">
        <v>3</v>
      </c>
      <c r="GF7">
        <f t="shared" si="1"/>
        <v>1</v>
      </c>
      <c r="GM7">
        <f t="shared" si="2"/>
        <v>0</v>
      </c>
      <c r="GV7">
        <f t="shared" si="3"/>
        <v>0</v>
      </c>
      <c r="GW7">
        <f t="shared" si="4"/>
        <v>0</v>
      </c>
      <c r="GX7">
        <f t="shared" si="5"/>
        <v>0</v>
      </c>
      <c r="GY7" t="str">
        <f t="shared" si="6"/>
        <v/>
      </c>
      <c r="GZ7" t="b">
        <f t="shared" si="7"/>
        <v>0</v>
      </c>
      <c r="HA7" t="b">
        <f t="shared" si="8"/>
        <v>1</v>
      </c>
      <c r="HB7" t="b">
        <f t="shared" si="9"/>
        <v>0</v>
      </c>
      <c r="HG7">
        <f t="shared" si="10"/>
        <v>0</v>
      </c>
      <c r="HJ7">
        <v>2</v>
      </c>
      <c r="HK7">
        <f t="shared" si="11"/>
        <v>2</v>
      </c>
      <c r="HL7">
        <v>1</v>
      </c>
      <c r="HO7">
        <f t="shared" si="12"/>
        <v>0</v>
      </c>
      <c r="HR7">
        <f t="shared" si="13"/>
        <v>2</v>
      </c>
      <c r="HS7">
        <f t="shared" si="14"/>
        <v>1</v>
      </c>
      <c r="HT7">
        <f t="shared" si="15"/>
        <v>1</v>
      </c>
    </row>
    <row r="8" spans="1:228">
      <c r="A8" t="s">
        <v>253</v>
      </c>
      <c r="B8" t="s">
        <v>235</v>
      </c>
      <c r="D8" t="s">
        <v>254</v>
      </c>
      <c r="E8" t="s">
        <v>255</v>
      </c>
      <c r="H8">
        <v>2</v>
      </c>
      <c r="I8">
        <v>0</v>
      </c>
      <c r="J8">
        <v>0</v>
      </c>
      <c r="K8">
        <v>68.066999999999993</v>
      </c>
      <c r="L8">
        <v>0</v>
      </c>
      <c r="M8">
        <v>67.948999999999998</v>
      </c>
      <c r="N8">
        <v>0</v>
      </c>
      <c r="O8">
        <v>0</v>
      </c>
      <c r="P8">
        <v>0</v>
      </c>
      <c r="Q8">
        <v>0</v>
      </c>
      <c r="R8">
        <v>0</v>
      </c>
      <c r="AV8">
        <v>21.87</v>
      </c>
      <c r="AX8">
        <v>24.291</v>
      </c>
      <c r="AY8">
        <v>2.7160000000000002</v>
      </c>
      <c r="BB8">
        <v>16.683</v>
      </c>
      <c r="BJ8">
        <v>0.10199999999999999</v>
      </c>
      <c r="BM8">
        <v>2.2869999999999999</v>
      </c>
      <c r="EI8">
        <v>0.11799999999999999</v>
      </c>
      <c r="FQ8">
        <v>1</v>
      </c>
      <c r="FS8">
        <v>1</v>
      </c>
      <c r="FX8">
        <f t="shared" si="0"/>
        <v>0</v>
      </c>
      <c r="GF8">
        <f t="shared" si="1"/>
        <v>0</v>
      </c>
      <c r="GM8">
        <f t="shared" si="2"/>
        <v>0</v>
      </c>
      <c r="GV8">
        <f t="shared" si="3"/>
        <v>0</v>
      </c>
      <c r="GW8">
        <f t="shared" si="4"/>
        <v>0</v>
      </c>
      <c r="GX8">
        <f t="shared" si="5"/>
        <v>0</v>
      </c>
      <c r="GY8" t="str">
        <f t="shared" si="6"/>
        <v/>
      </c>
      <c r="GZ8" t="b">
        <f t="shared" si="7"/>
        <v>0</v>
      </c>
      <c r="HA8" t="b">
        <f t="shared" si="8"/>
        <v>0</v>
      </c>
      <c r="HB8" t="b">
        <f t="shared" si="9"/>
        <v>0</v>
      </c>
      <c r="HG8">
        <f t="shared" si="10"/>
        <v>0</v>
      </c>
      <c r="HK8">
        <f t="shared" si="11"/>
        <v>0</v>
      </c>
      <c r="HO8">
        <f t="shared" si="12"/>
        <v>0</v>
      </c>
      <c r="HR8">
        <f t="shared" si="13"/>
        <v>0</v>
      </c>
      <c r="HS8">
        <f t="shared" si="14"/>
        <v>0</v>
      </c>
      <c r="HT8">
        <f t="shared" si="15"/>
        <v>0</v>
      </c>
    </row>
    <row r="9" spans="1:228">
      <c r="A9" t="s">
        <v>256</v>
      </c>
      <c r="B9" t="s">
        <v>235</v>
      </c>
      <c r="D9" t="s">
        <v>257</v>
      </c>
      <c r="E9" t="s">
        <v>258</v>
      </c>
      <c r="F9" t="s">
        <v>259</v>
      </c>
      <c r="G9" t="s">
        <v>233</v>
      </c>
      <c r="H9">
        <v>2</v>
      </c>
      <c r="I9">
        <v>0</v>
      </c>
      <c r="J9">
        <v>0</v>
      </c>
      <c r="K9">
        <v>457.00799999999998</v>
      </c>
      <c r="L9">
        <v>0</v>
      </c>
      <c r="M9">
        <v>414.96800000000002</v>
      </c>
      <c r="N9">
        <v>32.540999999999997</v>
      </c>
      <c r="O9">
        <v>2.0030000000000001</v>
      </c>
      <c r="P9">
        <v>0</v>
      </c>
      <c r="Q9">
        <v>0</v>
      </c>
      <c r="R9">
        <v>7.1520000000000001</v>
      </c>
      <c r="AX9">
        <v>1.8640000000000001</v>
      </c>
      <c r="AY9">
        <v>158.65100000000001</v>
      </c>
      <c r="BD9">
        <v>140.005</v>
      </c>
      <c r="BG9">
        <v>114.148</v>
      </c>
      <c r="BJ9">
        <v>0.3</v>
      </c>
      <c r="BY9">
        <v>19.260999999999999</v>
      </c>
      <c r="CD9">
        <v>13.28</v>
      </c>
      <c r="CW9">
        <v>0.82299999999999995</v>
      </c>
      <c r="CX9">
        <v>1.18</v>
      </c>
      <c r="EI9">
        <v>0.34399999999999997</v>
      </c>
      <c r="FI9">
        <v>4.9039999999999999</v>
      </c>
      <c r="FJ9">
        <v>1.4550000000000001</v>
      </c>
      <c r="FO9">
        <v>0.79300000000000004</v>
      </c>
      <c r="FX9">
        <f t="shared" si="0"/>
        <v>0</v>
      </c>
      <c r="GA9">
        <v>1</v>
      </c>
      <c r="GF9">
        <f t="shared" si="1"/>
        <v>0</v>
      </c>
      <c r="GM9">
        <f t="shared" si="2"/>
        <v>0</v>
      </c>
      <c r="GR9">
        <v>1</v>
      </c>
      <c r="GV9">
        <f t="shared" si="3"/>
        <v>0</v>
      </c>
      <c r="GW9">
        <f t="shared" si="4"/>
        <v>0</v>
      </c>
      <c r="GX9">
        <f t="shared" si="5"/>
        <v>0</v>
      </c>
      <c r="GY9" t="str">
        <f t="shared" si="6"/>
        <v/>
      </c>
      <c r="GZ9" t="b">
        <f t="shared" si="7"/>
        <v>0</v>
      </c>
      <c r="HA9" t="b">
        <f t="shared" si="8"/>
        <v>0</v>
      </c>
      <c r="HB9" t="b">
        <f t="shared" si="9"/>
        <v>0</v>
      </c>
      <c r="HF9">
        <v>2</v>
      </c>
      <c r="HG9">
        <f t="shared" si="10"/>
        <v>2</v>
      </c>
      <c r="HH9">
        <v>1</v>
      </c>
      <c r="HK9">
        <f t="shared" si="11"/>
        <v>0</v>
      </c>
      <c r="HO9">
        <f t="shared" si="12"/>
        <v>0</v>
      </c>
      <c r="HR9">
        <f t="shared" si="13"/>
        <v>2</v>
      </c>
      <c r="HS9">
        <f t="shared" si="14"/>
        <v>1</v>
      </c>
      <c r="HT9">
        <f t="shared" si="15"/>
        <v>0</v>
      </c>
    </row>
    <row r="10" spans="1:228">
      <c r="A10" t="s">
        <v>260</v>
      </c>
      <c r="B10" t="s">
        <v>229</v>
      </c>
      <c r="D10" t="s">
        <v>261</v>
      </c>
      <c r="E10" t="s">
        <v>262</v>
      </c>
      <c r="F10" t="s">
        <v>263</v>
      </c>
      <c r="G10" t="s">
        <v>233</v>
      </c>
      <c r="H10">
        <v>20</v>
      </c>
      <c r="I10">
        <v>10</v>
      </c>
      <c r="J10">
        <v>6</v>
      </c>
      <c r="K10">
        <v>6741.3879999999899</v>
      </c>
      <c r="L10">
        <v>0</v>
      </c>
      <c r="M10">
        <v>333.04</v>
      </c>
      <c r="N10">
        <v>922.26400000000001</v>
      </c>
      <c r="O10">
        <v>8.1069999999999993</v>
      </c>
      <c r="P10">
        <v>0</v>
      </c>
      <c r="Q10">
        <v>2457.8009999999999</v>
      </c>
      <c r="R10">
        <v>3020.1329999999998</v>
      </c>
      <c r="AX10">
        <v>1.74</v>
      </c>
      <c r="AY10">
        <v>1.7589999999999999</v>
      </c>
      <c r="AZ10">
        <v>2.7440000000000002</v>
      </c>
      <c r="BB10">
        <v>264.346</v>
      </c>
      <c r="BD10">
        <v>32.957999999999998</v>
      </c>
      <c r="BG10">
        <v>29.481999999999999</v>
      </c>
      <c r="BL10">
        <v>1.0999999999999999E-2</v>
      </c>
      <c r="BY10">
        <v>918.68499999999995</v>
      </c>
      <c r="CD10">
        <v>3.5790000000000002</v>
      </c>
      <c r="CW10">
        <v>8.1069999999999993</v>
      </c>
      <c r="EI10">
        <v>4.2999999999999997E-2</v>
      </c>
      <c r="EJ10">
        <v>27.567</v>
      </c>
      <c r="EL10">
        <v>2421.105</v>
      </c>
      <c r="EX10">
        <v>9.1289999999999996</v>
      </c>
      <c r="EZ10">
        <v>25.048999999999999</v>
      </c>
      <c r="FB10">
        <v>955.24900000000002</v>
      </c>
      <c r="FF10">
        <v>640.78099999999995</v>
      </c>
      <c r="FI10">
        <v>917.10199999999998</v>
      </c>
      <c r="FJ10">
        <v>24.491</v>
      </c>
      <c r="FK10">
        <v>404.96199999999999</v>
      </c>
      <c r="FL10">
        <v>0.97199999999999998</v>
      </c>
      <c r="FM10">
        <v>51.527000000000001</v>
      </c>
      <c r="FW10">
        <v>1</v>
      </c>
      <c r="FX10">
        <f t="shared" si="0"/>
        <v>0</v>
      </c>
      <c r="FY10">
        <v>3</v>
      </c>
      <c r="FZ10">
        <v>3</v>
      </c>
      <c r="GA10">
        <v>3</v>
      </c>
      <c r="GC10">
        <v>3</v>
      </c>
      <c r="GD10">
        <v>1</v>
      </c>
      <c r="GF10">
        <f t="shared" si="1"/>
        <v>4</v>
      </c>
      <c r="GG10">
        <v>1</v>
      </c>
      <c r="GH10">
        <v>2</v>
      </c>
      <c r="GI10">
        <v>2</v>
      </c>
      <c r="GJ10">
        <v>2</v>
      </c>
      <c r="GK10">
        <v>2</v>
      </c>
      <c r="GL10">
        <v>2</v>
      </c>
      <c r="GM10">
        <f t="shared" si="2"/>
        <v>5</v>
      </c>
      <c r="GN10">
        <v>1</v>
      </c>
      <c r="GO10">
        <v>2</v>
      </c>
      <c r="GP10">
        <v>2</v>
      </c>
      <c r="GQ10">
        <v>3</v>
      </c>
      <c r="GR10">
        <v>3</v>
      </c>
      <c r="GS10">
        <v>2</v>
      </c>
      <c r="GT10">
        <v>2</v>
      </c>
      <c r="GU10">
        <v>2</v>
      </c>
      <c r="GV10">
        <f t="shared" si="3"/>
        <v>5</v>
      </c>
      <c r="GW10">
        <f t="shared" si="4"/>
        <v>2</v>
      </c>
      <c r="GX10">
        <f t="shared" si="5"/>
        <v>10</v>
      </c>
      <c r="GY10" t="str">
        <f t="shared" si="6"/>
        <v/>
      </c>
      <c r="GZ10" t="b">
        <f t="shared" si="7"/>
        <v>0</v>
      </c>
      <c r="HA10" t="b">
        <f t="shared" si="8"/>
        <v>0</v>
      </c>
      <c r="HB10" t="b">
        <f t="shared" si="9"/>
        <v>1</v>
      </c>
      <c r="HF10">
        <v>2</v>
      </c>
      <c r="HG10">
        <f t="shared" si="10"/>
        <v>2</v>
      </c>
      <c r="HH10">
        <v>1</v>
      </c>
      <c r="HK10">
        <f t="shared" si="11"/>
        <v>0</v>
      </c>
      <c r="HO10">
        <f t="shared" si="12"/>
        <v>0</v>
      </c>
      <c r="HR10">
        <f t="shared" si="13"/>
        <v>2</v>
      </c>
      <c r="HS10">
        <f t="shared" si="14"/>
        <v>1</v>
      </c>
      <c r="HT10">
        <f t="shared" si="15"/>
        <v>6</v>
      </c>
    </row>
    <row r="11" spans="1:228">
      <c r="A11" t="s">
        <v>264</v>
      </c>
      <c r="B11" t="s">
        <v>235</v>
      </c>
      <c r="D11" t="s">
        <v>265</v>
      </c>
      <c r="E11" t="s">
        <v>266</v>
      </c>
      <c r="F11" t="s">
        <v>267</v>
      </c>
      <c r="H11">
        <v>7</v>
      </c>
      <c r="I11">
        <v>2</v>
      </c>
      <c r="J11">
        <v>4</v>
      </c>
      <c r="K11">
        <v>14458.261999999901</v>
      </c>
      <c r="L11">
        <v>0</v>
      </c>
      <c r="M11">
        <v>170.89599999999999</v>
      </c>
      <c r="N11">
        <v>624.91799999999898</v>
      </c>
      <c r="O11">
        <v>261.29599999999999</v>
      </c>
      <c r="P11">
        <v>13184.329</v>
      </c>
      <c r="Q11">
        <v>71.36</v>
      </c>
      <c r="R11">
        <v>145.37199999999899</v>
      </c>
      <c r="AX11">
        <v>42.228000000000002</v>
      </c>
      <c r="AY11">
        <v>1.9179999999999999</v>
      </c>
      <c r="AZ11">
        <v>7.2530000000000001</v>
      </c>
      <c r="BB11">
        <v>25.385000000000002</v>
      </c>
      <c r="BC11">
        <v>2.4169999999999998</v>
      </c>
      <c r="BG11">
        <v>7.9189999999999996</v>
      </c>
      <c r="BJ11">
        <v>7.6999999999999999E-2</v>
      </c>
      <c r="BO11">
        <v>83.698999999999998</v>
      </c>
      <c r="BR11">
        <v>39.164999999999999</v>
      </c>
      <c r="BU11">
        <v>7.1449999999999996</v>
      </c>
      <c r="BY11">
        <v>305.839</v>
      </c>
      <c r="CA11">
        <v>62.640999999999998</v>
      </c>
      <c r="CD11">
        <v>184.47399999999999</v>
      </c>
      <c r="CL11">
        <v>25.654</v>
      </c>
      <c r="DA11">
        <v>256.38099999999997</v>
      </c>
      <c r="DC11">
        <v>4.915</v>
      </c>
      <c r="DY11">
        <v>13184.329</v>
      </c>
      <c r="EI11">
        <v>9.0999999999999998E-2</v>
      </c>
      <c r="EJ11">
        <v>60.774999999999999</v>
      </c>
      <c r="EL11">
        <v>10.585000000000001</v>
      </c>
      <c r="EZ11">
        <v>10.75</v>
      </c>
      <c r="FI11">
        <v>119.14700000000001</v>
      </c>
      <c r="FM11">
        <v>11.102</v>
      </c>
      <c r="FO11">
        <v>4.3730000000000002</v>
      </c>
      <c r="FU11">
        <v>1</v>
      </c>
      <c r="FX11">
        <f t="shared" si="0"/>
        <v>0</v>
      </c>
      <c r="FY11">
        <v>3</v>
      </c>
      <c r="GC11">
        <v>3</v>
      </c>
      <c r="GD11">
        <v>3</v>
      </c>
      <c r="GE11">
        <v>3</v>
      </c>
      <c r="GF11">
        <f t="shared" si="1"/>
        <v>4</v>
      </c>
      <c r="GM11">
        <f t="shared" si="2"/>
        <v>0</v>
      </c>
      <c r="GO11">
        <v>2</v>
      </c>
      <c r="GP11">
        <v>2</v>
      </c>
      <c r="GV11">
        <f t="shared" si="3"/>
        <v>2</v>
      </c>
      <c r="GW11">
        <f t="shared" si="4"/>
        <v>0</v>
      </c>
      <c r="GX11">
        <f t="shared" si="5"/>
        <v>2</v>
      </c>
      <c r="GY11" t="str">
        <f t="shared" si="6"/>
        <v/>
      </c>
      <c r="GZ11" t="b">
        <f t="shared" si="7"/>
        <v>0</v>
      </c>
      <c r="HA11" t="b">
        <f t="shared" si="8"/>
        <v>0</v>
      </c>
      <c r="HB11" t="b">
        <f t="shared" si="9"/>
        <v>1</v>
      </c>
      <c r="HG11">
        <f t="shared" si="10"/>
        <v>0</v>
      </c>
      <c r="HJ11">
        <v>3</v>
      </c>
      <c r="HK11">
        <f t="shared" si="11"/>
        <v>3</v>
      </c>
      <c r="HO11">
        <f t="shared" si="12"/>
        <v>0</v>
      </c>
      <c r="HR11">
        <f t="shared" si="13"/>
        <v>3</v>
      </c>
      <c r="HS11">
        <f t="shared" si="14"/>
        <v>0</v>
      </c>
      <c r="HT11">
        <f t="shared" si="15"/>
        <v>4</v>
      </c>
    </row>
    <row r="12" spans="1:228">
      <c r="A12" t="s">
        <v>268</v>
      </c>
      <c r="B12" t="s">
        <v>229</v>
      </c>
      <c r="D12" t="s">
        <v>269</v>
      </c>
      <c r="E12" t="s">
        <v>270</v>
      </c>
      <c r="F12" t="s">
        <v>271</v>
      </c>
      <c r="G12" t="s">
        <v>233</v>
      </c>
      <c r="H12">
        <v>18</v>
      </c>
      <c r="I12">
        <v>6</v>
      </c>
      <c r="J12">
        <v>4</v>
      </c>
      <c r="K12">
        <v>5597.8530000000001</v>
      </c>
      <c r="L12">
        <v>0</v>
      </c>
      <c r="M12">
        <v>127.776</v>
      </c>
      <c r="N12">
        <v>488.762</v>
      </c>
      <c r="O12">
        <v>7.0750000000000002</v>
      </c>
      <c r="P12">
        <v>0</v>
      </c>
      <c r="Q12">
        <v>3202.4659999999999</v>
      </c>
      <c r="R12">
        <v>1771.35499999999</v>
      </c>
      <c r="AX12">
        <v>85.081999999999994</v>
      </c>
      <c r="AY12">
        <v>3.9529999999999998</v>
      </c>
      <c r="BD12">
        <v>23.806000000000001</v>
      </c>
      <c r="BG12">
        <v>14.756</v>
      </c>
      <c r="BL12">
        <v>0.17899999999999999</v>
      </c>
      <c r="BU12">
        <v>73.724000000000004</v>
      </c>
      <c r="BW12">
        <v>115.363</v>
      </c>
      <c r="BY12">
        <v>299.67500000000001</v>
      </c>
      <c r="CW12">
        <v>7.0750000000000002</v>
      </c>
      <c r="EI12">
        <v>0.41899999999999998</v>
      </c>
      <c r="EJ12">
        <v>132.83699999999999</v>
      </c>
      <c r="EL12">
        <v>3069.6289999999999</v>
      </c>
      <c r="EZ12">
        <v>52.072000000000003</v>
      </c>
      <c r="FB12">
        <v>955.80799999999999</v>
      </c>
      <c r="FI12">
        <v>640.452</v>
      </c>
      <c r="FK12">
        <v>123.023</v>
      </c>
      <c r="FX12">
        <f t="shared" si="0"/>
        <v>0</v>
      </c>
      <c r="FY12">
        <v>1</v>
      </c>
      <c r="GC12">
        <v>1</v>
      </c>
      <c r="GD12">
        <v>3</v>
      </c>
      <c r="GE12">
        <v>3</v>
      </c>
      <c r="GF12">
        <f t="shared" si="1"/>
        <v>2</v>
      </c>
      <c r="GG12">
        <v>1</v>
      </c>
      <c r="GH12">
        <v>2</v>
      </c>
      <c r="GI12">
        <v>2</v>
      </c>
      <c r="GJ12">
        <v>2</v>
      </c>
      <c r="GK12">
        <v>2</v>
      </c>
      <c r="GL12">
        <v>1</v>
      </c>
      <c r="GM12">
        <f t="shared" si="2"/>
        <v>4</v>
      </c>
      <c r="GN12">
        <v>2</v>
      </c>
      <c r="GO12">
        <v>1</v>
      </c>
      <c r="GP12">
        <v>1</v>
      </c>
      <c r="GQ12">
        <v>3</v>
      </c>
      <c r="GR12">
        <v>3</v>
      </c>
      <c r="GS12">
        <v>2</v>
      </c>
      <c r="GT12">
        <v>1</v>
      </c>
      <c r="GU12">
        <v>1</v>
      </c>
      <c r="GV12">
        <f t="shared" si="3"/>
        <v>2</v>
      </c>
      <c r="GW12">
        <f t="shared" si="4"/>
        <v>2</v>
      </c>
      <c r="GX12">
        <f t="shared" si="5"/>
        <v>6</v>
      </c>
      <c r="GY12" t="str">
        <f t="shared" si="6"/>
        <v/>
      </c>
      <c r="GZ12" t="b">
        <f t="shared" si="7"/>
        <v>0</v>
      </c>
      <c r="HA12" t="b">
        <f t="shared" si="8"/>
        <v>0</v>
      </c>
      <c r="HB12" t="b">
        <f t="shared" si="9"/>
        <v>1</v>
      </c>
      <c r="HF12">
        <v>2</v>
      </c>
      <c r="HG12">
        <f t="shared" si="10"/>
        <v>2</v>
      </c>
      <c r="HH12">
        <v>1</v>
      </c>
      <c r="HK12">
        <f t="shared" si="11"/>
        <v>0</v>
      </c>
      <c r="HO12">
        <f t="shared" si="12"/>
        <v>0</v>
      </c>
      <c r="HR12">
        <f t="shared" si="13"/>
        <v>2</v>
      </c>
      <c r="HS12">
        <f t="shared" si="14"/>
        <v>1</v>
      </c>
      <c r="HT12">
        <f t="shared" si="15"/>
        <v>4</v>
      </c>
    </row>
    <row r="13" spans="1:228">
      <c r="A13" t="s">
        <v>272</v>
      </c>
      <c r="B13" t="s">
        <v>235</v>
      </c>
      <c r="D13" t="s">
        <v>273</v>
      </c>
      <c r="E13" t="s">
        <v>274</v>
      </c>
      <c r="F13" t="s">
        <v>275</v>
      </c>
      <c r="H13">
        <v>0</v>
      </c>
      <c r="I13">
        <v>0</v>
      </c>
      <c r="J13">
        <v>0</v>
      </c>
      <c r="K13">
        <v>93484.747000000003</v>
      </c>
      <c r="L13">
        <v>93484.517000000007</v>
      </c>
      <c r="M13">
        <v>0</v>
      </c>
      <c r="N13">
        <v>0</v>
      </c>
      <c r="O13">
        <v>0</v>
      </c>
      <c r="P13">
        <v>0.159</v>
      </c>
      <c r="Q13">
        <v>0</v>
      </c>
      <c r="R13">
        <v>0</v>
      </c>
      <c r="Y13">
        <v>17.021999999999998</v>
      </c>
      <c r="Z13">
        <v>16.164999999999999</v>
      </c>
      <c r="AE13">
        <v>93451.267000000007</v>
      </c>
      <c r="AK13">
        <v>6.3E-2</v>
      </c>
      <c r="DW13">
        <v>0.159</v>
      </c>
      <c r="EI13">
        <v>7.0999999999999994E-2</v>
      </c>
      <c r="FX13">
        <f t="shared" si="0"/>
        <v>0</v>
      </c>
      <c r="GF13">
        <f t="shared" si="1"/>
        <v>0</v>
      </c>
      <c r="GM13">
        <f t="shared" si="2"/>
        <v>0</v>
      </c>
      <c r="GV13">
        <f t="shared" si="3"/>
        <v>0</v>
      </c>
      <c r="GW13">
        <f t="shared" si="4"/>
        <v>0</v>
      </c>
      <c r="GX13">
        <f t="shared" si="5"/>
        <v>0</v>
      </c>
      <c r="GY13" t="str">
        <f t="shared" si="6"/>
        <v/>
      </c>
      <c r="GZ13" t="b">
        <f t="shared" si="7"/>
        <v>0</v>
      </c>
      <c r="HA13" t="b">
        <f t="shared" si="8"/>
        <v>0</v>
      </c>
      <c r="HB13" t="b">
        <f t="shared" si="9"/>
        <v>0</v>
      </c>
      <c r="HC13">
        <v>2</v>
      </c>
      <c r="HG13">
        <f t="shared" si="10"/>
        <v>0</v>
      </c>
      <c r="HK13">
        <f t="shared" si="11"/>
        <v>0</v>
      </c>
      <c r="HO13">
        <f t="shared" si="12"/>
        <v>0</v>
      </c>
      <c r="HR13">
        <f t="shared" si="13"/>
        <v>2</v>
      </c>
      <c r="HS13">
        <f t="shared" si="14"/>
        <v>0</v>
      </c>
      <c r="HT13">
        <f t="shared" si="15"/>
        <v>0</v>
      </c>
    </row>
    <row r="14" spans="1:228">
      <c r="A14" t="s">
        <v>276</v>
      </c>
      <c r="B14" t="s">
        <v>229</v>
      </c>
      <c r="D14" t="s">
        <v>277</v>
      </c>
      <c r="E14" t="s">
        <v>278</v>
      </c>
      <c r="F14" t="s">
        <v>279</v>
      </c>
      <c r="G14" t="s">
        <v>233</v>
      </c>
      <c r="H14">
        <v>19</v>
      </c>
      <c r="I14">
        <v>8</v>
      </c>
      <c r="J14">
        <v>7</v>
      </c>
      <c r="K14">
        <v>5795.0469999999996</v>
      </c>
      <c r="L14">
        <v>0</v>
      </c>
      <c r="M14">
        <v>186.39400000000001</v>
      </c>
      <c r="N14">
        <v>988.36800000000005</v>
      </c>
      <c r="O14">
        <v>3.4209999999999998</v>
      </c>
      <c r="P14">
        <v>667.44899999999996</v>
      </c>
      <c r="Q14">
        <v>2734.1379999999999</v>
      </c>
      <c r="R14">
        <v>1215.2270000000001</v>
      </c>
      <c r="AX14">
        <v>0.27</v>
      </c>
      <c r="AY14">
        <v>51.43</v>
      </c>
      <c r="AZ14">
        <v>16.606000000000002</v>
      </c>
      <c r="BA14">
        <v>1.9930000000000001</v>
      </c>
      <c r="BB14">
        <v>6.4379999999999997</v>
      </c>
      <c r="BD14">
        <v>56.935000000000002</v>
      </c>
      <c r="BG14">
        <v>48.859000000000002</v>
      </c>
      <c r="BH14">
        <v>3.8119999999999998</v>
      </c>
      <c r="BL14">
        <v>5.0999999999999997E-2</v>
      </c>
      <c r="BY14">
        <v>897.10799999999995</v>
      </c>
      <c r="BZ14">
        <v>40.805999999999997</v>
      </c>
      <c r="CD14">
        <v>47.578000000000003</v>
      </c>
      <c r="CE14">
        <v>2.8759999999999999</v>
      </c>
      <c r="CW14">
        <v>2.19</v>
      </c>
      <c r="CX14">
        <v>1.2310000000000001</v>
      </c>
      <c r="DT14">
        <v>22.155999999999999</v>
      </c>
      <c r="DU14">
        <v>645.29300000000001</v>
      </c>
      <c r="EI14">
        <v>0.05</v>
      </c>
      <c r="EJ14">
        <v>86.296000000000006</v>
      </c>
      <c r="EL14">
        <v>99.765000000000001</v>
      </c>
      <c r="EM14">
        <v>618.89400000000001</v>
      </c>
      <c r="EN14">
        <v>61.314999999999998</v>
      </c>
      <c r="EO14">
        <v>286.024</v>
      </c>
      <c r="EP14">
        <v>124.355</v>
      </c>
      <c r="EQ14">
        <v>355.63900000000001</v>
      </c>
      <c r="ET14">
        <v>61.223999999999997</v>
      </c>
      <c r="EU14">
        <v>772.96500000000003</v>
      </c>
      <c r="EX14">
        <v>185.124</v>
      </c>
      <c r="EY14">
        <v>82.537000000000006</v>
      </c>
      <c r="EZ14">
        <v>51.712000000000003</v>
      </c>
      <c r="FB14">
        <v>17.68</v>
      </c>
      <c r="FF14">
        <v>220.62200000000001</v>
      </c>
      <c r="FG14">
        <v>138.47300000000001</v>
      </c>
      <c r="FI14">
        <v>754.66</v>
      </c>
      <c r="FJ14">
        <v>1.3819999999999999</v>
      </c>
      <c r="FK14">
        <v>30.698</v>
      </c>
      <c r="FW14">
        <v>1</v>
      </c>
      <c r="FX14">
        <f t="shared" si="0"/>
        <v>0</v>
      </c>
      <c r="FY14">
        <v>3</v>
      </c>
      <c r="FZ14">
        <v>1</v>
      </c>
      <c r="GA14">
        <v>3</v>
      </c>
      <c r="GB14">
        <v>3</v>
      </c>
      <c r="GC14">
        <v>3</v>
      </c>
      <c r="GD14">
        <v>3</v>
      </c>
      <c r="GF14">
        <f t="shared" si="1"/>
        <v>5</v>
      </c>
      <c r="GG14">
        <v>1</v>
      </c>
      <c r="GJ14">
        <v>2</v>
      </c>
      <c r="GK14">
        <v>2</v>
      </c>
      <c r="GL14">
        <v>2</v>
      </c>
      <c r="GM14">
        <f t="shared" si="2"/>
        <v>3</v>
      </c>
      <c r="GN14">
        <v>2</v>
      </c>
      <c r="GO14">
        <v>2</v>
      </c>
      <c r="GP14">
        <v>2</v>
      </c>
      <c r="GQ14">
        <v>3</v>
      </c>
      <c r="GR14">
        <v>3</v>
      </c>
      <c r="GS14">
        <v>2</v>
      </c>
      <c r="GT14">
        <v>1</v>
      </c>
      <c r="GU14">
        <v>2</v>
      </c>
      <c r="GV14">
        <f t="shared" si="3"/>
        <v>5</v>
      </c>
      <c r="GW14">
        <f t="shared" si="4"/>
        <v>2</v>
      </c>
      <c r="GX14">
        <f t="shared" si="5"/>
        <v>8</v>
      </c>
      <c r="GY14" t="str">
        <f t="shared" si="6"/>
        <v/>
      </c>
      <c r="GZ14" t="b">
        <f t="shared" si="7"/>
        <v>0</v>
      </c>
      <c r="HA14" t="b">
        <f t="shared" si="8"/>
        <v>0</v>
      </c>
      <c r="HB14" t="b">
        <f t="shared" si="9"/>
        <v>1</v>
      </c>
      <c r="HF14">
        <v>2</v>
      </c>
      <c r="HG14">
        <f t="shared" si="10"/>
        <v>2</v>
      </c>
      <c r="HK14">
        <f t="shared" si="11"/>
        <v>0</v>
      </c>
      <c r="HL14">
        <v>1</v>
      </c>
      <c r="HO14">
        <f t="shared" si="12"/>
        <v>0</v>
      </c>
      <c r="HR14">
        <f t="shared" si="13"/>
        <v>2</v>
      </c>
      <c r="HS14">
        <f t="shared" si="14"/>
        <v>1</v>
      </c>
      <c r="HT14">
        <f t="shared" si="15"/>
        <v>7</v>
      </c>
    </row>
    <row r="15" spans="1:228">
      <c r="A15" t="s">
        <v>280</v>
      </c>
      <c r="B15" t="s">
        <v>235</v>
      </c>
      <c r="D15" t="s">
        <v>281</v>
      </c>
      <c r="E15" t="s">
        <v>282</v>
      </c>
      <c r="F15" t="s">
        <v>283</v>
      </c>
      <c r="G15" t="s">
        <v>233</v>
      </c>
      <c r="H15">
        <v>11</v>
      </c>
      <c r="I15">
        <v>4</v>
      </c>
      <c r="J15">
        <v>1</v>
      </c>
      <c r="K15">
        <v>8553.0110000000004</v>
      </c>
      <c r="L15">
        <v>0</v>
      </c>
      <c r="M15">
        <v>5356.442</v>
      </c>
      <c r="N15">
        <v>1340.001</v>
      </c>
      <c r="O15">
        <v>3.1619999999999999</v>
      </c>
      <c r="P15">
        <v>0</v>
      </c>
      <c r="Q15">
        <v>0</v>
      </c>
      <c r="R15">
        <v>1852.9960000000001</v>
      </c>
      <c r="AT15">
        <v>4138.7579999999998</v>
      </c>
      <c r="AX15">
        <v>106.474</v>
      </c>
      <c r="AY15">
        <v>18.675999999999998</v>
      </c>
      <c r="AZ15">
        <v>7.2750000000000004</v>
      </c>
      <c r="BB15">
        <v>590.38</v>
      </c>
      <c r="BC15">
        <v>14.51</v>
      </c>
      <c r="BD15">
        <v>423.065</v>
      </c>
      <c r="BG15">
        <v>57.103999999999999</v>
      </c>
      <c r="BJ15">
        <v>0.2</v>
      </c>
      <c r="BR15">
        <v>12.167</v>
      </c>
      <c r="BY15">
        <v>1327.8340000000001</v>
      </c>
      <c r="CW15">
        <v>3.1619999999999999</v>
      </c>
      <c r="EI15">
        <v>0.41</v>
      </c>
      <c r="FI15">
        <v>1293.3520000000001</v>
      </c>
      <c r="FJ15">
        <v>2.218</v>
      </c>
      <c r="FK15">
        <v>551.971</v>
      </c>
      <c r="FO15">
        <v>5.4550000000000001</v>
      </c>
      <c r="FQ15">
        <v>1</v>
      </c>
      <c r="FT15">
        <v>1</v>
      </c>
      <c r="FX15">
        <f t="shared" si="0"/>
        <v>0</v>
      </c>
      <c r="FY15">
        <v>1</v>
      </c>
      <c r="GA15">
        <v>1</v>
      </c>
      <c r="GF15">
        <f t="shared" si="1"/>
        <v>0</v>
      </c>
      <c r="GI15">
        <v>2</v>
      </c>
      <c r="GJ15">
        <v>2</v>
      </c>
      <c r="GK15">
        <v>2</v>
      </c>
      <c r="GL15">
        <v>2</v>
      </c>
      <c r="GM15">
        <f t="shared" si="2"/>
        <v>4</v>
      </c>
      <c r="GQ15">
        <v>1</v>
      </c>
      <c r="GR15">
        <v>3</v>
      </c>
      <c r="GU15">
        <v>1</v>
      </c>
      <c r="GV15">
        <f t="shared" si="3"/>
        <v>0</v>
      </c>
      <c r="GW15">
        <f t="shared" si="4"/>
        <v>1</v>
      </c>
      <c r="GX15">
        <f t="shared" si="5"/>
        <v>4</v>
      </c>
      <c r="GY15" t="str">
        <f t="shared" si="6"/>
        <v/>
      </c>
      <c r="GZ15" t="b">
        <f t="shared" si="7"/>
        <v>1</v>
      </c>
      <c r="HA15" t="b">
        <f t="shared" si="8"/>
        <v>0</v>
      </c>
      <c r="HB15" t="b">
        <f t="shared" si="9"/>
        <v>0</v>
      </c>
      <c r="HF15">
        <v>4</v>
      </c>
      <c r="HG15">
        <f t="shared" si="10"/>
        <v>4</v>
      </c>
      <c r="HH15">
        <v>1</v>
      </c>
      <c r="HK15">
        <f t="shared" si="11"/>
        <v>0</v>
      </c>
      <c r="HO15">
        <f t="shared" si="12"/>
        <v>0</v>
      </c>
      <c r="HR15">
        <f t="shared" si="13"/>
        <v>4</v>
      </c>
      <c r="HS15">
        <f t="shared" si="14"/>
        <v>1</v>
      </c>
      <c r="HT15">
        <f t="shared" si="15"/>
        <v>1</v>
      </c>
    </row>
    <row r="16" spans="1:228">
      <c r="A16" t="s">
        <v>284</v>
      </c>
      <c r="B16" t="s">
        <v>235</v>
      </c>
      <c r="D16" t="s">
        <v>285</v>
      </c>
      <c r="E16" t="s">
        <v>286</v>
      </c>
      <c r="H16">
        <v>1</v>
      </c>
      <c r="I16">
        <v>0</v>
      </c>
      <c r="J16">
        <v>0</v>
      </c>
      <c r="K16">
        <v>6230.817</v>
      </c>
      <c r="L16">
        <v>4972.4290000000001</v>
      </c>
      <c r="M16">
        <v>1236.4590000000001</v>
      </c>
      <c r="N16">
        <v>0</v>
      </c>
      <c r="O16">
        <v>0</v>
      </c>
      <c r="P16">
        <v>21.866</v>
      </c>
      <c r="Q16">
        <v>0</v>
      </c>
      <c r="R16">
        <v>0</v>
      </c>
      <c r="S16">
        <v>2.06</v>
      </c>
      <c r="U16">
        <v>3.4430000000000001</v>
      </c>
      <c r="Y16">
        <v>918.61400000000003</v>
      </c>
      <c r="Z16">
        <v>4048.3119999999999</v>
      </c>
      <c r="AX16">
        <v>1230.817</v>
      </c>
      <c r="AY16">
        <v>5.6420000000000003</v>
      </c>
      <c r="DT16">
        <v>6.774</v>
      </c>
      <c r="DZ16">
        <v>9.9</v>
      </c>
      <c r="EH16">
        <v>5.1920000000000002</v>
      </c>
      <c r="EI16">
        <v>6.3E-2</v>
      </c>
      <c r="FX16">
        <f t="shared" si="0"/>
        <v>0</v>
      </c>
      <c r="GF16">
        <f t="shared" si="1"/>
        <v>0</v>
      </c>
      <c r="GM16">
        <f t="shared" si="2"/>
        <v>0</v>
      </c>
      <c r="GU16">
        <v>1</v>
      </c>
      <c r="GV16">
        <f t="shared" si="3"/>
        <v>0</v>
      </c>
      <c r="GW16">
        <f t="shared" si="4"/>
        <v>0</v>
      </c>
      <c r="GX16">
        <f t="shared" si="5"/>
        <v>0</v>
      </c>
      <c r="GY16" t="str">
        <f t="shared" si="6"/>
        <v/>
      </c>
      <c r="GZ16" t="b">
        <f t="shared" si="7"/>
        <v>0</v>
      </c>
      <c r="HA16" t="b">
        <f t="shared" si="8"/>
        <v>0</v>
      </c>
      <c r="HB16" t="b">
        <f t="shared" si="9"/>
        <v>0</v>
      </c>
      <c r="HG16">
        <f t="shared" si="10"/>
        <v>0</v>
      </c>
      <c r="HK16">
        <f t="shared" si="11"/>
        <v>0</v>
      </c>
      <c r="HO16">
        <f t="shared" si="12"/>
        <v>0</v>
      </c>
      <c r="HR16">
        <f t="shared" si="13"/>
        <v>0</v>
      </c>
      <c r="HS16">
        <f t="shared" si="14"/>
        <v>0</v>
      </c>
      <c r="HT16">
        <f t="shared" si="15"/>
        <v>0</v>
      </c>
    </row>
    <row r="17" spans="1:228">
      <c r="A17" t="s">
        <v>287</v>
      </c>
      <c r="B17" t="s">
        <v>229</v>
      </c>
      <c r="D17" t="s">
        <v>288</v>
      </c>
      <c r="E17" t="s">
        <v>289</v>
      </c>
      <c r="F17" t="s">
        <v>290</v>
      </c>
      <c r="H17">
        <v>2</v>
      </c>
      <c r="I17">
        <v>0</v>
      </c>
      <c r="J17">
        <v>0</v>
      </c>
      <c r="K17">
        <v>270.15100000000001</v>
      </c>
      <c r="L17">
        <v>0</v>
      </c>
      <c r="M17">
        <v>0</v>
      </c>
      <c r="N17">
        <v>253.58</v>
      </c>
      <c r="O17">
        <v>8.9280000000000008</v>
      </c>
      <c r="P17">
        <v>0</v>
      </c>
      <c r="Q17">
        <v>0</v>
      </c>
      <c r="R17">
        <v>7.4359999999999999</v>
      </c>
      <c r="BQ17">
        <v>8.2100000000000009</v>
      </c>
      <c r="BR17">
        <v>25.905000000000001</v>
      </c>
      <c r="BS17">
        <v>34.746000000000002</v>
      </c>
      <c r="BU17">
        <v>5.99</v>
      </c>
      <c r="BV17">
        <v>3.3159999999999998</v>
      </c>
      <c r="BW17">
        <v>65.462000000000003</v>
      </c>
      <c r="BY17">
        <v>30.678999999999998</v>
      </c>
      <c r="CA17">
        <v>63.579000000000001</v>
      </c>
      <c r="CI17">
        <v>8.3000000000000004E-2</v>
      </c>
      <c r="CJ17">
        <v>15.61</v>
      </c>
      <c r="CP17">
        <v>8.9280000000000008</v>
      </c>
      <c r="EI17">
        <v>0.20699999999999999</v>
      </c>
      <c r="EZ17">
        <v>7.4359999999999999</v>
      </c>
      <c r="FX17">
        <f t="shared" si="0"/>
        <v>0</v>
      </c>
      <c r="FY17">
        <v>1</v>
      </c>
      <c r="GF17">
        <f t="shared" si="1"/>
        <v>0</v>
      </c>
      <c r="GG17">
        <v>1</v>
      </c>
      <c r="GM17">
        <f t="shared" si="2"/>
        <v>0</v>
      </c>
      <c r="GV17">
        <f t="shared" si="3"/>
        <v>0</v>
      </c>
      <c r="GW17">
        <f t="shared" si="4"/>
        <v>0</v>
      </c>
      <c r="GX17">
        <f t="shared" si="5"/>
        <v>0</v>
      </c>
      <c r="GY17" t="str">
        <f t="shared" si="6"/>
        <v/>
      </c>
      <c r="GZ17" t="b">
        <f t="shared" si="7"/>
        <v>0</v>
      </c>
      <c r="HA17" t="b">
        <f t="shared" si="8"/>
        <v>0</v>
      </c>
      <c r="HB17" t="b">
        <f t="shared" si="9"/>
        <v>0</v>
      </c>
      <c r="HG17">
        <f t="shared" si="10"/>
        <v>0</v>
      </c>
      <c r="HJ17">
        <v>2</v>
      </c>
      <c r="HK17">
        <f t="shared" si="11"/>
        <v>2</v>
      </c>
      <c r="HO17">
        <f t="shared" si="12"/>
        <v>0</v>
      </c>
      <c r="HR17">
        <f t="shared" si="13"/>
        <v>2</v>
      </c>
      <c r="HS17">
        <f t="shared" si="14"/>
        <v>0</v>
      </c>
      <c r="HT17">
        <f t="shared" si="15"/>
        <v>0</v>
      </c>
    </row>
    <row r="18" spans="1:228">
      <c r="A18" t="s">
        <v>291</v>
      </c>
      <c r="B18" t="s">
        <v>235</v>
      </c>
      <c r="D18" t="s">
        <v>292</v>
      </c>
      <c r="E18" t="s">
        <v>293</v>
      </c>
      <c r="F18" t="s">
        <v>294</v>
      </c>
      <c r="G18" t="s">
        <v>233</v>
      </c>
      <c r="H18">
        <v>12</v>
      </c>
      <c r="I18">
        <v>0</v>
      </c>
      <c r="J18">
        <v>5</v>
      </c>
      <c r="K18">
        <v>8493.0460000000003</v>
      </c>
      <c r="L18">
        <v>7352.0799999999899</v>
      </c>
      <c r="M18">
        <v>389.86099999999902</v>
      </c>
      <c r="N18">
        <v>701.721</v>
      </c>
      <c r="O18">
        <v>1.87</v>
      </c>
      <c r="P18">
        <v>47.472999999999999</v>
      </c>
      <c r="Q18">
        <v>0</v>
      </c>
      <c r="R18">
        <v>0</v>
      </c>
      <c r="U18">
        <v>145.334</v>
      </c>
      <c r="V18">
        <v>11.922000000000001</v>
      </c>
      <c r="Y18">
        <v>40.768000000000001</v>
      </c>
      <c r="Z18">
        <v>2.5499999999999998</v>
      </c>
      <c r="AE18">
        <v>563.42600000000004</v>
      </c>
      <c r="AF18">
        <v>0.05</v>
      </c>
      <c r="AH18">
        <v>6588.0029999999997</v>
      </c>
      <c r="AK18">
        <v>2.7E-2</v>
      </c>
      <c r="AX18">
        <v>21.97</v>
      </c>
      <c r="AY18">
        <v>6.7789999999999999</v>
      </c>
      <c r="AZ18">
        <v>24.88</v>
      </c>
      <c r="BB18">
        <v>295.916</v>
      </c>
      <c r="BC18">
        <v>0.10199999999999999</v>
      </c>
      <c r="BD18">
        <v>17.992999999999999</v>
      </c>
      <c r="BG18">
        <v>20.306000000000001</v>
      </c>
      <c r="BH18">
        <v>1.8420000000000001</v>
      </c>
      <c r="BJ18">
        <v>7.2999999999999995E-2</v>
      </c>
      <c r="BU18">
        <v>8.9350000000000005</v>
      </c>
      <c r="BV18">
        <v>1.2989999999999999</v>
      </c>
      <c r="BY18">
        <v>683.79700000000003</v>
      </c>
      <c r="CD18">
        <v>7.6760000000000002</v>
      </c>
      <c r="CF18">
        <v>1.4E-2</v>
      </c>
      <c r="CW18">
        <v>1.87</v>
      </c>
      <c r="DT18">
        <v>44.686</v>
      </c>
      <c r="DU18">
        <v>2.7869999999999999</v>
      </c>
      <c r="EI18">
        <v>4.1000000000000002E-2</v>
      </c>
      <c r="FQ18">
        <v>1</v>
      </c>
      <c r="FR18">
        <v>1</v>
      </c>
      <c r="FS18">
        <v>1</v>
      </c>
      <c r="FT18">
        <v>1</v>
      </c>
      <c r="FU18">
        <v>1</v>
      </c>
      <c r="FX18">
        <f t="shared" si="0"/>
        <v>0</v>
      </c>
      <c r="FY18">
        <v>3</v>
      </c>
      <c r="FZ18">
        <v>3</v>
      </c>
      <c r="GA18">
        <v>3</v>
      </c>
      <c r="GC18">
        <v>3</v>
      </c>
      <c r="GD18">
        <v>3</v>
      </c>
      <c r="GE18">
        <v>1</v>
      </c>
      <c r="GF18">
        <f t="shared" si="1"/>
        <v>5</v>
      </c>
      <c r="GM18">
        <f t="shared" si="2"/>
        <v>0</v>
      </c>
      <c r="GU18">
        <v>1</v>
      </c>
      <c r="GV18">
        <f t="shared" si="3"/>
        <v>0</v>
      </c>
      <c r="GW18">
        <f t="shared" si="4"/>
        <v>0</v>
      </c>
      <c r="GX18">
        <f t="shared" si="5"/>
        <v>0</v>
      </c>
      <c r="GY18" t="str">
        <f t="shared" si="6"/>
        <v/>
      </c>
      <c r="GZ18" t="b">
        <f t="shared" si="7"/>
        <v>0</v>
      </c>
      <c r="HA18" t="b">
        <f t="shared" si="8"/>
        <v>1</v>
      </c>
      <c r="HB18" t="b">
        <f t="shared" si="9"/>
        <v>0</v>
      </c>
      <c r="HC18">
        <v>14</v>
      </c>
      <c r="HD18">
        <v>1</v>
      </c>
      <c r="HG18">
        <f t="shared" si="10"/>
        <v>0</v>
      </c>
      <c r="HK18">
        <f t="shared" si="11"/>
        <v>0</v>
      </c>
      <c r="HO18">
        <f t="shared" si="12"/>
        <v>0</v>
      </c>
      <c r="HR18">
        <f t="shared" si="13"/>
        <v>14</v>
      </c>
      <c r="HS18">
        <f t="shared" si="14"/>
        <v>1</v>
      </c>
      <c r="HT18">
        <f t="shared" si="15"/>
        <v>5</v>
      </c>
    </row>
    <row r="19" spans="1:228">
      <c r="A19" t="s">
        <v>295</v>
      </c>
      <c r="B19" t="s">
        <v>229</v>
      </c>
      <c r="D19" t="s">
        <v>296</v>
      </c>
      <c r="E19" t="s">
        <v>297</v>
      </c>
      <c r="G19" t="s">
        <v>233</v>
      </c>
      <c r="H19">
        <v>11</v>
      </c>
      <c r="I19">
        <v>6</v>
      </c>
      <c r="J19">
        <v>0</v>
      </c>
      <c r="K19">
        <v>2270.6030000000001</v>
      </c>
      <c r="L19">
        <v>0</v>
      </c>
      <c r="M19">
        <v>83.995000000000005</v>
      </c>
      <c r="N19">
        <v>8.65</v>
      </c>
      <c r="O19">
        <v>2.8439999999999999</v>
      </c>
      <c r="P19">
        <v>0</v>
      </c>
      <c r="Q19">
        <v>0</v>
      </c>
      <c r="R19">
        <v>2174.9949999999999</v>
      </c>
      <c r="AX19">
        <v>50.435000000000002</v>
      </c>
      <c r="AY19">
        <v>1.117</v>
      </c>
      <c r="BB19">
        <v>6.9749999999999996</v>
      </c>
      <c r="BG19">
        <v>25.382000000000001</v>
      </c>
      <c r="BL19">
        <v>8.5999999999999993E-2</v>
      </c>
      <c r="BY19">
        <v>8.65</v>
      </c>
      <c r="CW19">
        <v>2.8439999999999999</v>
      </c>
      <c r="EI19">
        <v>0.11899999999999999</v>
      </c>
      <c r="EZ19">
        <v>7.242</v>
      </c>
      <c r="FI19">
        <v>1980.3219999999999</v>
      </c>
      <c r="FM19">
        <v>187.43100000000001</v>
      </c>
      <c r="FW19">
        <v>1</v>
      </c>
      <c r="FX19">
        <f t="shared" si="0"/>
        <v>0</v>
      </c>
      <c r="GF19">
        <f t="shared" si="1"/>
        <v>0</v>
      </c>
      <c r="GG19">
        <v>1</v>
      </c>
      <c r="GH19">
        <v>2</v>
      </c>
      <c r="GI19">
        <v>2</v>
      </c>
      <c r="GJ19">
        <v>2</v>
      </c>
      <c r="GK19">
        <v>2</v>
      </c>
      <c r="GL19">
        <v>2</v>
      </c>
      <c r="GM19">
        <f t="shared" si="2"/>
        <v>5</v>
      </c>
      <c r="GN19">
        <v>2</v>
      </c>
      <c r="GO19">
        <v>1</v>
      </c>
      <c r="GP19">
        <v>1</v>
      </c>
      <c r="GU19">
        <v>1</v>
      </c>
      <c r="GV19">
        <f t="shared" si="3"/>
        <v>1</v>
      </c>
      <c r="GW19">
        <f t="shared" si="4"/>
        <v>0</v>
      </c>
      <c r="GX19">
        <f t="shared" si="5"/>
        <v>6</v>
      </c>
      <c r="GY19" t="str">
        <f t="shared" si="6"/>
        <v/>
      </c>
      <c r="GZ19" t="b">
        <f t="shared" si="7"/>
        <v>1</v>
      </c>
      <c r="HA19" t="b">
        <f t="shared" si="8"/>
        <v>0</v>
      </c>
      <c r="HB19" t="b">
        <f t="shared" si="9"/>
        <v>0</v>
      </c>
      <c r="HG19">
        <f t="shared" si="10"/>
        <v>0</v>
      </c>
      <c r="HH19">
        <v>1</v>
      </c>
      <c r="HK19">
        <f t="shared" si="11"/>
        <v>0</v>
      </c>
      <c r="HO19">
        <f t="shared" si="12"/>
        <v>0</v>
      </c>
      <c r="HR19">
        <f t="shared" si="13"/>
        <v>0</v>
      </c>
      <c r="HS19">
        <f t="shared" si="14"/>
        <v>1</v>
      </c>
      <c r="HT19">
        <f t="shared" si="15"/>
        <v>0</v>
      </c>
    </row>
    <row r="20" spans="1:228">
      <c r="A20" t="s">
        <v>298</v>
      </c>
      <c r="B20" t="s">
        <v>229</v>
      </c>
      <c r="D20" t="s">
        <v>299</v>
      </c>
      <c r="E20" t="s">
        <v>300</v>
      </c>
      <c r="F20" t="s">
        <v>301</v>
      </c>
      <c r="H20">
        <v>11</v>
      </c>
      <c r="I20">
        <v>0</v>
      </c>
      <c r="J20">
        <v>3</v>
      </c>
      <c r="K20">
        <v>1241.7070000000001</v>
      </c>
      <c r="L20">
        <v>0</v>
      </c>
      <c r="M20">
        <v>379.27600000000001</v>
      </c>
      <c r="N20">
        <v>507.226</v>
      </c>
      <c r="O20">
        <v>0</v>
      </c>
      <c r="P20">
        <v>0</v>
      </c>
      <c r="Q20">
        <v>130.523</v>
      </c>
      <c r="R20">
        <v>224.58799999999999</v>
      </c>
      <c r="AX20">
        <v>162.65600000000001</v>
      </c>
      <c r="AY20">
        <v>22.513000000000002</v>
      </c>
      <c r="AZ20">
        <v>4.1760000000000002</v>
      </c>
      <c r="BB20">
        <v>1.486</v>
      </c>
      <c r="BD20">
        <v>177.42400000000001</v>
      </c>
      <c r="BL20">
        <v>3.9E-2</v>
      </c>
      <c r="BM20">
        <v>10.981999999999999</v>
      </c>
      <c r="BU20">
        <v>17.692</v>
      </c>
      <c r="BV20">
        <v>0.85699999999999998</v>
      </c>
      <c r="BY20">
        <v>464.48</v>
      </c>
      <c r="CD20">
        <v>24.196999999999999</v>
      </c>
      <c r="EI20">
        <v>9.4E-2</v>
      </c>
      <c r="EJ20">
        <v>130.523</v>
      </c>
      <c r="EZ20">
        <v>5.8250000000000002</v>
      </c>
      <c r="FI20">
        <v>185.50700000000001</v>
      </c>
      <c r="FK20">
        <v>0.38500000000000001</v>
      </c>
      <c r="FM20">
        <v>31.132999999999999</v>
      </c>
      <c r="FO20">
        <v>1.738</v>
      </c>
      <c r="FW20">
        <v>1</v>
      </c>
      <c r="FX20">
        <f t="shared" si="0"/>
        <v>0</v>
      </c>
      <c r="FY20">
        <v>3</v>
      </c>
      <c r="GB20">
        <v>1</v>
      </c>
      <c r="GC20">
        <v>1</v>
      </c>
      <c r="GD20">
        <v>3</v>
      </c>
      <c r="GE20">
        <v>1</v>
      </c>
      <c r="GF20">
        <f t="shared" si="1"/>
        <v>2</v>
      </c>
      <c r="GM20">
        <f t="shared" si="2"/>
        <v>0</v>
      </c>
      <c r="GQ20">
        <v>1</v>
      </c>
      <c r="GR20">
        <v>3</v>
      </c>
      <c r="GS20">
        <v>1</v>
      </c>
      <c r="GT20">
        <v>1</v>
      </c>
      <c r="GU20">
        <v>1</v>
      </c>
      <c r="GV20">
        <f t="shared" si="3"/>
        <v>0</v>
      </c>
      <c r="GW20">
        <f t="shared" si="4"/>
        <v>1</v>
      </c>
      <c r="GX20">
        <f t="shared" si="5"/>
        <v>0</v>
      </c>
      <c r="GY20" t="str">
        <f t="shared" si="6"/>
        <v/>
      </c>
      <c r="GZ20" t="b">
        <f t="shared" si="7"/>
        <v>0</v>
      </c>
      <c r="HA20" t="b">
        <f t="shared" si="8"/>
        <v>0</v>
      </c>
      <c r="HB20" t="b">
        <f t="shared" si="9"/>
        <v>1</v>
      </c>
      <c r="HF20">
        <v>5</v>
      </c>
      <c r="HG20">
        <f t="shared" si="10"/>
        <v>5</v>
      </c>
      <c r="HK20">
        <f t="shared" si="11"/>
        <v>0</v>
      </c>
      <c r="HO20">
        <f t="shared" si="12"/>
        <v>0</v>
      </c>
      <c r="HR20">
        <f t="shared" si="13"/>
        <v>5</v>
      </c>
      <c r="HS20">
        <f t="shared" si="14"/>
        <v>0</v>
      </c>
      <c r="HT20">
        <f t="shared" si="15"/>
        <v>3</v>
      </c>
    </row>
    <row r="21" spans="1:228">
      <c r="A21" t="s">
        <v>302</v>
      </c>
      <c r="B21" t="s">
        <v>229</v>
      </c>
      <c r="D21" t="s">
        <v>303</v>
      </c>
      <c r="E21" t="s">
        <v>304</v>
      </c>
      <c r="F21" t="s">
        <v>305</v>
      </c>
      <c r="G21" t="s">
        <v>233</v>
      </c>
      <c r="H21">
        <v>17</v>
      </c>
      <c r="I21">
        <v>9</v>
      </c>
      <c r="J21">
        <v>3</v>
      </c>
      <c r="K21">
        <v>7762.2240000000002</v>
      </c>
      <c r="L21">
        <v>0</v>
      </c>
      <c r="M21">
        <v>1782.86</v>
      </c>
      <c r="N21">
        <v>32.603999999999999</v>
      </c>
      <c r="O21">
        <v>6.9539999999999997</v>
      </c>
      <c r="P21">
        <v>0</v>
      </c>
      <c r="Q21">
        <v>3194.7339999999999</v>
      </c>
      <c r="R21">
        <v>2745</v>
      </c>
      <c r="AX21">
        <v>9.1180000000000003</v>
      </c>
      <c r="AY21">
        <v>2.1320000000000001</v>
      </c>
      <c r="BB21">
        <v>491.38499999999999</v>
      </c>
      <c r="BD21">
        <v>43.478999999999999</v>
      </c>
      <c r="BG21">
        <v>1218.8879999999999</v>
      </c>
      <c r="BL21">
        <v>5.8000000000000003E-2</v>
      </c>
      <c r="BO21">
        <v>17.8</v>
      </c>
      <c r="BY21">
        <v>28.212</v>
      </c>
      <c r="BZ21">
        <v>4.3920000000000003</v>
      </c>
      <c r="CW21">
        <v>6.9539999999999997</v>
      </c>
      <c r="EI21">
        <v>7.1999999999999995E-2</v>
      </c>
      <c r="EJ21">
        <v>1693.8969999999999</v>
      </c>
      <c r="ET21">
        <v>1500.837</v>
      </c>
      <c r="FB21">
        <v>948.72900000000004</v>
      </c>
      <c r="FI21">
        <v>1576.14</v>
      </c>
      <c r="FJ21">
        <v>0.67300000000000004</v>
      </c>
      <c r="FM21">
        <v>206.63399999999999</v>
      </c>
      <c r="FN21">
        <v>1.389</v>
      </c>
      <c r="FO21">
        <v>11.435</v>
      </c>
      <c r="FU21">
        <v>1</v>
      </c>
      <c r="FV21">
        <v>3</v>
      </c>
      <c r="FW21">
        <v>1</v>
      </c>
      <c r="FX21">
        <f t="shared" si="0"/>
        <v>1</v>
      </c>
      <c r="GF21">
        <f t="shared" si="1"/>
        <v>0</v>
      </c>
      <c r="GG21">
        <v>1</v>
      </c>
      <c r="GH21">
        <v>1</v>
      </c>
      <c r="GI21">
        <v>2</v>
      </c>
      <c r="GJ21">
        <v>2</v>
      </c>
      <c r="GK21">
        <v>2</v>
      </c>
      <c r="GL21">
        <v>2</v>
      </c>
      <c r="GM21">
        <f t="shared" si="2"/>
        <v>4</v>
      </c>
      <c r="GN21">
        <v>2</v>
      </c>
      <c r="GO21">
        <v>2</v>
      </c>
      <c r="GP21">
        <v>2</v>
      </c>
      <c r="GQ21">
        <v>3</v>
      </c>
      <c r="GR21">
        <v>3</v>
      </c>
      <c r="GS21">
        <v>1</v>
      </c>
      <c r="GT21">
        <v>2</v>
      </c>
      <c r="GU21">
        <v>2</v>
      </c>
      <c r="GV21">
        <f t="shared" si="3"/>
        <v>5</v>
      </c>
      <c r="GW21">
        <f t="shared" si="4"/>
        <v>2</v>
      </c>
      <c r="GX21">
        <f t="shared" si="5"/>
        <v>9</v>
      </c>
      <c r="GY21" t="str">
        <f t="shared" si="6"/>
        <v/>
      </c>
      <c r="GZ21" t="b">
        <f t="shared" si="7"/>
        <v>0</v>
      </c>
      <c r="HA21" t="b">
        <f t="shared" si="8"/>
        <v>0</v>
      </c>
      <c r="HB21" t="b">
        <f t="shared" si="9"/>
        <v>1</v>
      </c>
      <c r="HF21">
        <v>2</v>
      </c>
      <c r="HG21">
        <f t="shared" si="10"/>
        <v>2</v>
      </c>
      <c r="HH21">
        <v>1</v>
      </c>
      <c r="HK21">
        <f t="shared" si="11"/>
        <v>0</v>
      </c>
      <c r="HO21">
        <f t="shared" si="12"/>
        <v>0</v>
      </c>
      <c r="HR21">
        <f t="shared" si="13"/>
        <v>2</v>
      </c>
      <c r="HS21">
        <f t="shared" si="14"/>
        <v>1</v>
      </c>
      <c r="HT21">
        <f t="shared" si="15"/>
        <v>3</v>
      </c>
    </row>
    <row r="22" spans="1:228">
      <c r="A22" t="s">
        <v>306</v>
      </c>
      <c r="B22" t="s">
        <v>235</v>
      </c>
      <c r="D22" t="s">
        <v>307</v>
      </c>
      <c r="E22" t="s">
        <v>308</v>
      </c>
      <c r="F22" t="s">
        <v>309</v>
      </c>
      <c r="H22">
        <v>2</v>
      </c>
      <c r="I22">
        <v>0</v>
      </c>
      <c r="J22">
        <v>2</v>
      </c>
      <c r="K22">
        <v>401.59899999999902</v>
      </c>
      <c r="L22">
        <v>0</v>
      </c>
      <c r="M22">
        <v>401.397999999999</v>
      </c>
      <c r="N22">
        <v>0</v>
      </c>
      <c r="O22">
        <v>0</v>
      </c>
      <c r="P22">
        <v>0</v>
      </c>
      <c r="Q22">
        <v>0</v>
      </c>
      <c r="R22">
        <v>0</v>
      </c>
      <c r="AX22">
        <v>65.308000000000007</v>
      </c>
      <c r="AY22">
        <v>4.1719999999999997</v>
      </c>
      <c r="AZ22">
        <v>2.14</v>
      </c>
      <c r="BB22">
        <v>67.057000000000002</v>
      </c>
      <c r="BD22">
        <v>262.34699999999998</v>
      </c>
      <c r="BE22">
        <v>0.155</v>
      </c>
      <c r="BJ22">
        <v>0.219</v>
      </c>
      <c r="EI22">
        <v>0.20100000000000001</v>
      </c>
      <c r="FQ22">
        <v>3</v>
      </c>
      <c r="FR22">
        <v>3</v>
      </c>
      <c r="FX22">
        <f t="shared" si="0"/>
        <v>2</v>
      </c>
      <c r="GF22">
        <f t="shared" si="1"/>
        <v>0</v>
      </c>
      <c r="GM22">
        <f t="shared" si="2"/>
        <v>0</v>
      </c>
      <c r="GV22">
        <f t="shared" si="3"/>
        <v>0</v>
      </c>
      <c r="GW22">
        <f t="shared" si="4"/>
        <v>0</v>
      </c>
      <c r="GX22">
        <f t="shared" si="5"/>
        <v>0</v>
      </c>
      <c r="GY22" t="str">
        <f t="shared" si="6"/>
        <v/>
      </c>
      <c r="GZ22" t="b">
        <f t="shared" si="7"/>
        <v>0</v>
      </c>
      <c r="HA22" t="b">
        <f t="shared" si="8"/>
        <v>1</v>
      </c>
      <c r="HB22" t="b">
        <f t="shared" si="9"/>
        <v>0</v>
      </c>
      <c r="HF22">
        <v>3</v>
      </c>
      <c r="HG22">
        <f t="shared" si="10"/>
        <v>3</v>
      </c>
      <c r="HK22">
        <f t="shared" si="11"/>
        <v>0</v>
      </c>
      <c r="HO22">
        <f t="shared" si="12"/>
        <v>0</v>
      </c>
      <c r="HR22">
        <f t="shared" si="13"/>
        <v>3</v>
      </c>
      <c r="HS22">
        <f t="shared" si="14"/>
        <v>0</v>
      </c>
      <c r="HT22">
        <f t="shared" si="15"/>
        <v>2</v>
      </c>
    </row>
    <row r="23" spans="1:228">
      <c r="A23" t="s">
        <v>310</v>
      </c>
      <c r="B23" t="s">
        <v>229</v>
      </c>
      <c r="D23" t="s">
        <v>311</v>
      </c>
      <c r="E23" t="s">
        <v>312</v>
      </c>
      <c r="F23" t="s">
        <v>313</v>
      </c>
      <c r="G23" t="s">
        <v>233</v>
      </c>
      <c r="H23">
        <v>5</v>
      </c>
      <c r="I23">
        <v>0</v>
      </c>
      <c r="J23">
        <v>4</v>
      </c>
      <c r="K23">
        <v>1670.2449999999999</v>
      </c>
      <c r="L23">
        <v>859.28899999999999</v>
      </c>
      <c r="M23">
        <v>810.76300000000003</v>
      </c>
      <c r="N23">
        <v>0</v>
      </c>
      <c r="O23">
        <v>0</v>
      </c>
      <c r="P23">
        <v>0</v>
      </c>
      <c r="Q23">
        <v>0</v>
      </c>
      <c r="R23">
        <v>0</v>
      </c>
      <c r="W23">
        <v>100.782</v>
      </c>
      <c r="X23">
        <v>0.48199999999999998</v>
      </c>
      <c r="Y23">
        <v>59.527000000000001</v>
      </c>
      <c r="Z23">
        <v>130.97999999999999</v>
      </c>
      <c r="AC23">
        <v>42.984999999999999</v>
      </c>
      <c r="AE23">
        <v>240.536</v>
      </c>
      <c r="AH23">
        <v>278.399</v>
      </c>
      <c r="AI23">
        <v>5.1150000000000002</v>
      </c>
      <c r="AM23">
        <v>0.48299999999999998</v>
      </c>
      <c r="AX23">
        <v>12.923999999999999</v>
      </c>
      <c r="AY23">
        <v>7.766</v>
      </c>
      <c r="AZ23">
        <v>29.766999999999999</v>
      </c>
      <c r="BB23">
        <v>703.09199999999998</v>
      </c>
      <c r="BC23">
        <v>33.802</v>
      </c>
      <c r="BM23">
        <v>11.253</v>
      </c>
      <c r="BO23">
        <v>12.159000000000001</v>
      </c>
      <c r="EI23">
        <v>0.193</v>
      </c>
      <c r="FQ23">
        <v>3</v>
      </c>
      <c r="FR23">
        <v>3</v>
      </c>
      <c r="FS23">
        <v>3</v>
      </c>
      <c r="FT23">
        <v>3</v>
      </c>
      <c r="FV23">
        <v>1</v>
      </c>
      <c r="FX23">
        <f t="shared" si="0"/>
        <v>4</v>
      </c>
      <c r="GF23">
        <f t="shared" si="1"/>
        <v>0</v>
      </c>
      <c r="GM23">
        <f t="shared" si="2"/>
        <v>0</v>
      </c>
      <c r="GV23">
        <f t="shared" si="3"/>
        <v>0</v>
      </c>
      <c r="GW23">
        <f t="shared" si="4"/>
        <v>0</v>
      </c>
      <c r="GX23">
        <f t="shared" si="5"/>
        <v>0</v>
      </c>
      <c r="GY23" t="str">
        <f t="shared" si="6"/>
        <v/>
      </c>
      <c r="GZ23" t="b">
        <f t="shared" si="7"/>
        <v>0</v>
      </c>
      <c r="HA23" t="b">
        <f t="shared" si="8"/>
        <v>1</v>
      </c>
      <c r="HB23" t="b">
        <f t="shared" si="9"/>
        <v>0</v>
      </c>
      <c r="HC23">
        <v>3</v>
      </c>
      <c r="HD23">
        <v>1</v>
      </c>
      <c r="HG23">
        <f t="shared" si="10"/>
        <v>0</v>
      </c>
      <c r="HK23">
        <f t="shared" si="11"/>
        <v>0</v>
      </c>
      <c r="HO23">
        <f t="shared" si="12"/>
        <v>0</v>
      </c>
      <c r="HR23">
        <f t="shared" si="13"/>
        <v>3</v>
      </c>
      <c r="HS23">
        <f t="shared" si="14"/>
        <v>1</v>
      </c>
      <c r="HT23">
        <f t="shared" si="15"/>
        <v>4</v>
      </c>
    </row>
    <row r="24" spans="1:228">
      <c r="A24" t="s">
        <v>314</v>
      </c>
      <c r="B24" t="s">
        <v>235</v>
      </c>
      <c r="D24" t="s">
        <v>315</v>
      </c>
      <c r="E24" t="s">
        <v>316</v>
      </c>
      <c r="F24" t="s">
        <v>317</v>
      </c>
      <c r="G24" t="s">
        <v>233</v>
      </c>
      <c r="H24">
        <v>14</v>
      </c>
      <c r="I24">
        <v>8</v>
      </c>
      <c r="J24">
        <v>2</v>
      </c>
      <c r="K24">
        <v>7635.3639999999896</v>
      </c>
      <c r="L24">
        <v>0</v>
      </c>
      <c r="M24">
        <v>199.34700000000001</v>
      </c>
      <c r="N24">
        <v>929.55499999999995</v>
      </c>
      <c r="O24">
        <v>598.91499999999996</v>
      </c>
      <c r="P24">
        <v>2.419</v>
      </c>
      <c r="Q24">
        <v>2239.0160000000001</v>
      </c>
      <c r="R24">
        <v>3666.0589999999902</v>
      </c>
      <c r="AX24">
        <v>41.731999999999999</v>
      </c>
      <c r="AY24">
        <v>4.0970000000000004</v>
      </c>
      <c r="BD24">
        <v>57.283000000000001</v>
      </c>
      <c r="BE24">
        <v>5.2999999999999999E-2</v>
      </c>
      <c r="BF24">
        <v>1.2010000000000001</v>
      </c>
      <c r="BG24">
        <v>94.938000000000002</v>
      </c>
      <c r="BJ24">
        <v>4.2999999999999997E-2</v>
      </c>
      <c r="BY24">
        <v>98.41</v>
      </c>
      <c r="CD24">
        <v>828.89200000000005</v>
      </c>
      <c r="CE24">
        <v>2.2530000000000001</v>
      </c>
      <c r="CW24">
        <v>597.84400000000005</v>
      </c>
      <c r="CX24">
        <v>1.071</v>
      </c>
      <c r="DU24">
        <v>2.419</v>
      </c>
      <c r="EI24">
        <v>5.2999999999999999E-2</v>
      </c>
      <c r="EJ24">
        <v>134.06200000000001</v>
      </c>
      <c r="EL24">
        <v>190.86699999999999</v>
      </c>
      <c r="EM24">
        <v>0.34499999999999997</v>
      </c>
      <c r="EN24">
        <v>263.33199999999999</v>
      </c>
      <c r="EO24">
        <v>3.4390000000000001</v>
      </c>
      <c r="EP24">
        <v>452.92399999999998</v>
      </c>
      <c r="EQ24">
        <v>0.66700000000000004</v>
      </c>
      <c r="ET24">
        <v>620.65899999999999</v>
      </c>
      <c r="EU24">
        <v>0.74099999999999999</v>
      </c>
      <c r="EV24">
        <v>14.858000000000001</v>
      </c>
      <c r="EX24">
        <v>557.12199999999996</v>
      </c>
      <c r="EZ24">
        <v>61.186999999999998</v>
      </c>
      <c r="FB24">
        <v>695.24599999999998</v>
      </c>
      <c r="FD24">
        <v>253.52199999999999</v>
      </c>
      <c r="FF24">
        <v>518.80700000000002</v>
      </c>
      <c r="FG24">
        <v>1.0880000000000001</v>
      </c>
      <c r="FI24">
        <v>966.19799999999998</v>
      </c>
      <c r="FJ24">
        <v>69.158000000000001</v>
      </c>
      <c r="FK24">
        <v>374.16500000000002</v>
      </c>
      <c r="FL24">
        <v>31.355</v>
      </c>
      <c r="FM24">
        <v>693.46900000000005</v>
      </c>
      <c r="FN24">
        <v>1.8640000000000001</v>
      </c>
      <c r="FX24">
        <f t="shared" si="0"/>
        <v>0</v>
      </c>
      <c r="FY24">
        <v>1</v>
      </c>
      <c r="GF24">
        <f t="shared" si="1"/>
        <v>0</v>
      </c>
      <c r="GH24">
        <v>2</v>
      </c>
      <c r="GI24">
        <v>2</v>
      </c>
      <c r="GJ24">
        <v>2</v>
      </c>
      <c r="GK24">
        <v>2</v>
      </c>
      <c r="GL24">
        <v>2</v>
      </c>
      <c r="GM24">
        <f t="shared" si="2"/>
        <v>5</v>
      </c>
      <c r="GN24">
        <v>2</v>
      </c>
      <c r="GO24">
        <v>2</v>
      </c>
      <c r="GP24">
        <v>2</v>
      </c>
      <c r="GQ24">
        <v>3</v>
      </c>
      <c r="GR24">
        <v>3</v>
      </c>
      <c r="GS24">
        <v>1</v>
      </c>
      <c r="GT24">
        <v>1</v>
      </c>
      <c r="GU24">
        <v>1</v>
      </c>
      <c r="GV24">
        <f t="shared" si="3"/>
        <v>3</v>
      </c>
      <c r="GW24">
        <f t="shared" si="4"/>
        <v>2</v>
      </c>
      <c r="GX24">
        <f t="shared" si="5"/>
        <v>8</v>
      </c>
      <c r="GY24" t="str">
        <f t="shared" si="6"/>
        <v/>
      </c>
      <c r="GZ24" t="b">
        <f t="shared" si="7"/>
        <v>1</v>
      </c>
      <c r="HA24" t="b">
        <f t="shared" si="8"/>
        <v>0</v>
      </c>
      <c r="HB24" t="b">
        <f t="shared" si="9"/>
        <v>0</v>
      </c>
      <c r="HF24">
        <v>2</v>
      </c>
      <c r="HG24">
        <f t="shared" si="10"/>
        <v>2</v>
      </c>
      <c r="HH24">
        <v>1</v>
      </c>
      <c r="HK24">
        <f t="shared" si="11"/>
        <v>0</v>
      </c>
      <c r="HO24">
        <f t="shared" si="12"/>
        <v>0</v>
      </c>
      <c r="HQ24">
        <v>2</v>
      </c>
      <c r="HR24">
        <f t="shared" si="13"/>
        <v>2</v>
      </c>
      <c r="HS24">
        <f t="shared" si="14"/>
        <v>1</v>
      </c>
      <c r="HT24">
        <f t="shared" si="15"/>
        <v>2</v>
      </c>
    </row>
    <row r="25" spans="1:228">
      <c r="A25" t="s">
        <v>318</v>
      </c>
      <c r="B25" t="s">
        <v>229</v>
      </c>
      <c r="D25" t="s">
        <v>319</v>
      </c>
      <c r="E25" t="s">
        <v>320</v>
      </c>
      <c r="H25">
        <v>7</v>
      </c>
      <c r="I25">
        <v>4</v>
      </c>
      <c r="J25">
        <v>1</v>
      </c>
      <c r="K25">
        <v>4501.5110000000004</v>
      </c>
      <c r="L25">
        <v>0</v>
      </c>
      <c r="M25">
        <v>1.611</v>
      </c>
      <c r="N25">
        <v>22.625</v>
      </c>
      <c r="O25">
        <v>4.5149999999999997</v>
      </c>
      <c r="P25">
        <v>0</v>
      </c>
      <c r="Q25">
        <v>745.47899999999902</v>
      </c>
      <c r="R25">
        <v>3727.2179999999998</v>
      </c>
      <c r="AY25">
        <v>1.5580000000000001</v>
      </c>
      <c r="BL25">
        <v>5.2999999999999999E-2</v>
      </c>
      <c r="BU25">
        <v>11.86</v>
      </c>
      <c r="CJ25">
        <v>10.765000000000001</v>
      </c>
      <c r="CS25">
        <v>0.755</v>
      </c>
      <c r="DH25">
        <v>3.18</v>
      </c>
      <c r="DI25">
        <v>0.57999999999999996</v>
      </c>
      <c r="EI25">
        <v>6.3E-2</v>
      </c>
      <c r="EJ25">
        <v>32.052</v>
      </c>
      <c r="EK25">
        <v>2.3639999999999999</v>
      </c>
      <c r="EL25">
        <v>61.38</v>
      </c>
      <c r="EM25">
        <v>0.35299999999999998</v>
      </c>
      <c r="EN25">
        <v>6.7089999999999996</v>
      </c>
      <c r="EO25">
        <v>627.22400000000005</v>
      </c>
      <c r="ER25">
        <v>3.7570000000000001</v>
      </c>
      <c r="ES25">
        <v>0.57699999999999996</v>
      </c>
      <c r="ET25">
        <v>7.91</v>
      </c>
      <c r="EU25">
        <v>0.26500000000000001</v>
      </c>
      <c r="EV25">
        <v>1.8680000000000001</v>
      </c>
      <c r="EW25">
        <v>1.02</v>
      </c>
      <c r="FG25">
        <v>23.231000000000002</v>
      </c>
      <c r="FI25">
        <v>127.146</v>
      </c>
      <c r="FJ25">
        <v>89.637</v>
      </c>
      <c r="FM25">
        <v>3485.9079999999999</v>
      </c>
      <c r="FN25">
        <v>1.296</v>
      </c>
      <c r="FX25">
        <f t="shared" si="0"/>
        <v>0</v>
      </c>
      <c r="GF25">
        <f t="shared" si="1"/>
        <v>0</v>
      </c>
      <c r="GK25">
        <v>1</v>
      </c>
      <c r="GM25">
        <f t="shared" si="2"/>
        <v>0</v>
      </c>
      <c r="GN25">
        <v>2</v>
      </c>
      <c r="GQ25">
        <v>1</v>
      </c>
      <c r="GR25">
        <v>3</v>
      </c>
      <c r="GS25">
        <v>2</v>
      </c>
      <c r="GT25">
        <v>2</v>
      </c>
      <c r="GU25">
        <v>2</v>
      </c>
      <c r="GV25">
        <f t="shared" si="3"/>
        <v>4</v>
      </c>
      <c r="GW25">
        <f t="shared" si="4"/>
        <v>1</v>
      </c>
      <c r="GX25">
        <f t="shared" si="5"/>
        <v>4</v>
      </c>
      <c r="GY25" t="str">
        <f t="shared" si="6"/>
        <v/>
      </c>
      <c r="GZ25" t="b">
        <f t="shared" si="7"/>
        <v>1</v>
      </c>
      <c r="HA25" t="b">
        <f t="shared" si="8"/>
        <v>0</v>
      </c>
      <c r="HB25" t="b">
        <f t="shared" si="9"/>
        <v>0</v>
      </c>
      <c r="HG25">
        <f t="shared" si="10"/>
        <v>0</v>
      </c>
      <c r="HK25">
        <f t="shared" si="11"/>
        <v>0</v>
      </c>
      <c r="HO25">
        <f t="shared" si="12"/>
        <v>0</v>
      </c>
      <c r="HR25">
        <f t="shared" si="13"/>
        <v>0</v>
      </c>
      <c r="HS25">
        <f t="shared" si="14"/>
        <v>0</v>
      </c>
      <c r="HT25">
        <f t="shared" si="15"/>
        <v>1</v>
      </c>
    </row>
    <row r="26" spans="1:228">
      <c r="A26" t="s">
        <v>321</v>
      </c>
      <c r="B26" t="s">
        <v>235</v>
      </c>
      <c r="D26" t="s">
        <v>322</v>
      </c>
      <c r="E26" t="s">
        <v>323</v>
      </c>
      <c r="F26" t="s">
        <v>324</v>
      </c>
      <c r="G26" t="s">
        <v>233</v>
      </c>
      <c r="H26">
        <v>21</v>
      </c>
      <c r="I26">
        <v>8</v>
      </c>
      <c r="J26">
        <v>2</v>
      </c>
      <c r="K26">
        <v>9581.7339999999895</v>
      </c>
      <c r="L26">
        <v>0</v>
      </c>
      <c r="M26">
        <v>1290.88299999999</v>
      </c>
      <c r="N26">
        <v>1046.25</v>
      </c>
      <c r="O26">
        <v>0</v>
      </c>
      <c r="P26">
        <v>0</v>
      </c>
      <c r="Q26">
        <v>2287.4479999999999</v>
      </c>
      <c r="R26">
        <v>4957.0550000000003</v>
      </c>
      <c r="AT26">
        <v>7.7919999999999998</v>
      </c>
      <c r="AX26">
        <v>27.233000000000001</v>
      </c>
      <c r="AY26">
        <v>604.72299999999996</v>
      </c>
      <c r="AZ26">
        <v>166.572</v>
      </c>
      <c r="BB26">
        <v>158.828</v>
      </c>
      <c r="BC26">
        <v>3.94</v>
      </c>
      <c r="BD26">
        <v>91.366</v>
      </c>
      <c r="BG26">
        <v>20.867999999999999</v>
      </c>
      <c r="BH26">
        <v>7.8070000000000004</v>
      </c>
      <c r="BJ26">
        <v>4.3999999999999997E-2</v>
      </c>
      <c r="BM26">
        <v>201.71</v>
      </c>
      <c r="BY26">
        <v>437.38299999999998</v>
      </c>
      <c r="BZ26">
        <v>2.258</v>
      </c>
      <c r="CD26">
        <v>606.60900000000004</v>
      </c>
      <c r="EI26">
        <v>9.8000000000000004E-2</v>
      </c>
      <c r="EJ26">
        <v>136.07400000000001</v>
      </c>
      <c r="EL26">
        <v>253.505</v>
      </c>
      <c r="EN26">
        <v>610.149</v>
      </c>
      <c r="ET26">
        <v>506.13600000000002</v>
      </c>
      <c r="EV26">
        <v>299.41899999999998</v>
      </c>
      <c r="EX26">
        <v>482.16500000000002</v>
      </c>
      <c r="EZ26">
        <v>61.143999999999998</v>
      </c>
      <c r="FB26">
        <v>432.82</v>
      </c>
      <c r="FC26">
        <v>255.416</v>
      </c>
      <c r="FD26">
        <v>248.31700000000001</v>
      </c>
      <c r="FF26">
        <v>631.65800000000002</v>
      </c>
      <c r="FG26">
        <v>5.4450000000000003</v>
      </c>
      <c r="FH26">
        <v>11.467000000000001</v>
      </c>
      <c r="FI26">
        <v>925.11</v>
      </c>
      <c r="FJ26">
        <v>6.0380000000000003</v>
      </c>
      <c r="FK26">
        <v>401.50099999999998</v>
      </c>
      <c r="FM26">
        <v>158.053</v>
      </c>
      <c r="FN26">
        <v>7.3419999999999996</v>
      </c>
      <c r="FO26">
        <v>16.309999999999999</v>
      </c>
      <c r="FP26">
        <v>1796.434</v>
      </c>
      <c r="FT26">
        <v>1</v>
      </c>
      <c r="FU26">
        <v>1</v>
      </c>
      <c r="FX26">
        <f t="shared" si="0"/>
        <v>0</v>
      </c>
      <c r="FY26">
        <v>1</v>
      </c>
      <c r="FZ26">
        <v>1</v>
      </c>
      <c r="GA26">
        <v>1</v>
      </c>
      <c r="GB26">
        <v>1</v>
      </c>
      <c r="GC26">
        <v>1</v>
      </c>
      <c r="GE26">
        <v>1</v>
      </c>
      <c r="GF26">
        <f t="shared" si="1"/>
        <v>0</v>
      </c>
      <c r="GH26">
        <v>2</v>
      </c>
      <c r="GI26">
        <v>1</v>
      </c>
      <c r="GJ26">
        <v>2</v>
      </c>
      <c r="GK26">
        <v>1</v>
      </c>
      <c r="GL26">
        <v>2</v>
      </c>
      <c r="GM26">
        <f t="shared" si="2"/>
        <v>3</v>
      </c>
      <c r="GN26">
        <v>2</v>
      </c>
      <c r="GO26">
        <v>2</v>
      </c>
      <c r="GP26">
        <v>2</v>
      </c>
      <c r="GQ26">
        <v>3</v>
      </c>
      <c r="GR26">
        <v>3</v>
      </c>
      <c r="GS26">
        <v>2</v>
      </c>
      <c r="GT26">
        <v>1</v>
      </c>
      <c r="GU26">
        <v>2</v>
      </c>
      <c r="GV26">
        <f t="shared" si="3"/>
        <v>5</v>
      </c>
      <c r="GW26">
        <f t="shared" si="4"/>
        <v>2</v>
      </c>
      <c r="GX26">
        <f t="shared" si="5"/>
        <v>8</v>
      </c>
      <c r="GY26" t="str">
        <f t="shared" si="6"/>
        <v/>
      </c>
      <c r="GZ26" t="b">
        <f t="shared" si="7"/>
        <v>1</v>
      </c>
      <c r="HA26" t="b">
        <f t="shared" si="8"/>
        <v>0</v>
      </c>
      <c r="HB26" t="b">
        <f t="shared" si="9"/>
        <v>0</v>
      </c>
      <c r="HF26">
        <v>2</v>
      </c>
      <c r="HG26">
        <f t="shared" si="10"/>
        <v>2</v>
      </c>
      <c r="HK26">
        <f t="shared" si="11"/>
        <v>0</v>
      </c>
      <c r="HL26">
        <v>1</v>
      </c>
      <c r="HO26">
        <f t="shared" si="12"/>
        <v>0</v>
      </c>
      <c r="HR26">
        <f t="shared" si="13"/>
        <v>2</v>
      </c>
      <c r="HS26">
        <f t="shared" si="14"/>
        <v>1</v>
      </c>
      <c r="HT26">
        <f t="shared" si="15"/>
        <v>2</v>
      </c>
    </row>
    <row r="27" spans="1:228">
      <c r="A27" t="s">
        <v>325</v>
      </c>
      <c r="B27" t="s">
        <v>229</v>
      </c>
      <c r="D27" t="s">
        <v>326</v>
      </c>
      <c r="E27" t="s">
        <v>327</v>
      </c>
      <c r="G27" t="s">
        <v>233</v>
      </c>
      <c r="H27">
        <v>20</v>
      </c>
      <c r="I27">
        <v>10</v>
      </c>
      <c r="J27">
        <v>8</v>
      </c>
      <c r="K27">
        <v>13942.540999999999</v>
      </c>
      <c r="L27">
        <v>5800.973</v>
      </c>
      <c r="M27">
        <v>5378.3289999999997</v>
      </c>
      <c r="N27">
        <v>720.44299999999998</v>
      </c>
      <c r="O27">
        <v>20.084</v>
      </c>
      <c r="P27">
        <v>0</v>
      </c>
      <c r="Q27">
        <v>0</v>
      </c>
      <c r="R27">
        <v>2022.6509999999901</v>
      </c>
      <c r="Y27">
        <v>9.8309999999999995</v>
      </c>
      <c r="Z27">
        <v>5791.0280000000002</v>
      </c>
      <c r="AM27">
        <v>0.114</v>
      </c>
      <c r="AX27">
        <v>4722.2640000000001</v>
      </c>
      <c r="AY27">
        <v>619.43200000000002</v>
      </c>
      <c r="BD27">
        <v>1.5069999999999999</v>
      </c>
      <c r="BG27">
        <v>17.696000000000002</v>
      </c>
      <c r="BH27">
        <v>17.401</v>
      </c>
      <c r="BL27">
        <v>2.9000000000000001E-2</v>
      </c>
      <c r="BU27">
        <v>5.9109999999999996</v>
      </c>
      <c r="BY27">
        <v>714.53200000000004</v>
      </c>
      <c r="CS27">
        <v>1.1970000000000001</v>
      </c>
      <c r="CT27">
        <v>0.17499999999999999</v>
      </c>
      <c r="CW27">
        <v>18.591999999999999</v>
      </c>
      <c r="CX27">
        <v>7.8E-2</v>
      </c>
      <c r="DG27">
        <v>4.2000000000000003E-2</v>
      </c>
      <c r="EI27">
        <v>6.0999999999999999E-2</v>
      </c>
      <c r="FI27">
        <v>1975.3779999999999</v>
      </c>
      <c r="FJ27">
        <v>0.76900000000000002</v>
      </c>
      <c r="FK27">
        <v>5.0999999999999997E-2</v>
      </c>
      <c r="FM27">
        <v>44.53</v>
      </c>
      <c r="FP27">
        <v>1.923</v>
      </c>
      <c r="FX27">
        <f t="shared" si="0"/>
        <v>0</v>
      </c>
      <c r="FY27">
        <v>3</v>
      </c>
      <c r="FZ27">
        <v>3</v>
      </c>
      <c r="GA27">
        <v>3</v>
      </c>
      <c r="GB27">
        <v>3</v>
      </c>
      <c r="GC27">
        <v>3</v>
      </c>
      <c r="GD27">
        <v>3</v>
      </c>
      <c r="GE27">
        <v>1</v>
      </c>
      <c r="GF27">
        <f t="shared" si="1"/>
        <v>6</v>
      </c>
      <c r="GH27">
        <v>2</v>
      </c>
      <c r="GI27">
        <v>2</v>
      </c>
      <c r="GJ27">
        <v>2</v>
      </c>
      <c r="GK27">
        <v>2</v>
      </c>
      <c r="GL27">
        <v>2</v>
      </c>
      <c r="GM27">
        <f t="shared" si="2"/>
        <v>5</v>
      </c>
      <c r="GN27">
        <v>2</v>
      </c>
      <c r="GO27">
        <v>2</v>
      </c>
      <c r="GP27">
        <v>2</v>
      </c>
      <c r="GQ27">
        <v>3</v>
      </c>
      <c r="GR27">
        <v>3</v>
      </c>
      <c r="GS27">
        <v>2</v>
      </c>
      <c r="GT27">
        <v>1</v>
      </c>
      <c r="GU27">
        <v>2</v>
      </c>
      <c r="GV27">
        <f t="shared" si="3"/>
        <v>5</v>
      </c>
      <c r="GW27">
        <f t="shared" si="4"/>
        <v>2</v>
      </c>
      <c r="GX27">
        <f t="shared" si="5"/>
        <v>10</v>
      </c>
      <c r="GY27" t="str">
        <f t="shared" si="6"/>
        <v/>
      </c>
      <c r="GZ27" t="b">
        <f t="shared" si="7"/>
        <v>0</v>
      </c>
      <c r="HA27" t="b">
        <f t="shared" si="8"/>
        <v>0</v>
      </c>
      <c r="HB27" t="b">
        <f t="shared" si="9"/>
        <v>1</v>
      </c>
      <c r="HG27">
        <f t="shared" si="10"/>
        <v>0</v>
      </c>
      <c r="HH27">
        <v>1</v>
      </c>
      <c r="HK27">
        <f t="shared" si="11"/>
        <v>0</v>
      </c>
      <c r="HO27">
        <f t="shared" si="12"/>
        <v>0</v>
      </c>
      <c r="HR27">
        <f t="shared" si="13"/>
        <v>0</v>
      </c>
      <c r="HS27">
        <f t="shared" si="14"/>
        <v>1</v>
      </c>
      <c r="HT27">
        <f t="shared" si="15"/>
        <v>8</v>
      </c>
    </row>
    <row r="28" spans="1:228">
      <c r="A28" t="s">
        <v>328</v>
      </c>
      <c r="B28" t="s">
        <v>229</v>
      </c>
      <c r="D28" t="s">
        <v>329</v>
      </c>
      <c r="E28" t="s">
        <v>330</v>
      </c>
      <c r="F28" t="s">
        <v>331</v>
      </c>
      <c r="G28" t="s">
        <v>233</v>
      </c>
      <c r="H28">
        <v>18</v>
      </c>
      <c r="I28">
        <v>9</v>
      </c>
      <c r="J28">
        <v>4</v>
      </c>
      <c r="K28">
        <v>10373.315000000001</v>
      </c>
      <c r="L28">
        <v>0</v>
      </c>
      <c r="M28">
        <v>527.47199999999998</v>
      </c>
      <c r="N28">
        <v>168.26900000000001</v>
      </c>
      <c r="O28">
        <v>11.99</v>
      </c>
      <c r="P28">
        <v>1.9179999999999999</v>
      </c>
      <c r="Q28">
        <v>2040.83</v>
      </c>
      <c r="R28">
        <v>7622.7860000000001</v>
      </c>
      <c r="AT28">
        <v>13.067</v>
      </c>
      <c r="AX28">
        <v>4.8710000000000004</v>
      </c>
      <c r="AY28">
        <v>5</v>
      </c>
      <c r="AZ28">
        <v>85.765000000000001</v>
      </c>
      <c r="BB28">
        <v>214.196</v>
      </c>
      <c r="BD28">
        <v>5.4249999999999998</v>
      </c>
      <c r="BG28">
        <v>163.678</v>
      </c>
      <c r="BL28">
        <v>1.7000000000000001E-2</v>
      </c>
      <c r="BM28">
        <v>30.256</v>
      </c>
      <c r="BO28">
        <v>5.1970000000000001</v>
      </c>
      <c r="BY28">
        <v>116.861</v>
      </c>
      <c r="CD28">
        <v>7.4240000000000004</v>
      </c>
      <c r="CJ28">
        <v>43.984000000000002</v>
      </c>
      <c r="DH28">
        <v>11.99</v>
      </c>
      <c r="ED28">
        <v>1.9179999999999999</v>
      </c>
      <c r="EI28">
        <v>0.05</v>
      </c>
      <c r="EJ28">
        <v>134.869</v>
      </c>
      <c r="EL28">
        <v>900.20600000000002</v>
      </c>
      <c r="EN28">
        <v>601.88699999999994</v>
      </c>
      <c r="ER28">
        <v>50.640999999999998</v>
      </c>
      <c r="ET28">
        <v>14.569000000000001</v>
      </c>
      <c r="EX28">
        <v>338.65800000000002</v>
      </c>
      <c r="EZ28">
        <v>51.902999999999999</v>
      </c>
      <c r="FB28">
        <v>984.55799999999999</v>
      </c>
      <c r="FF28">
        <v>633.83299999999997</v>
      </c>
      <c r="FH28">
        <v>11.484</v>
      </c>
      <c r="FI28">
        <v>854.26</v>
      </c>
      <c r="FK28">
        <v>355.21899999999999</v>
      </c>
      <c r="FM28">
        <v>4731.5290000000005</v>
      </c>
      <c r="FS28">
        <v>1</v>
      </c>
      <c r="FT28">
        <v>1</v>
      </c>
      <c r="FU28">
        <v>3</v>
      </c>
      <c r="FV28">
        <v>3</v>
      </c>
      <c r="FW28">
        <v>1</v>
      </c>
      <c r="FX28">
        <f t="shared" si="0"/>
        <v>2</v>
      </c>
      <c r="FY28">
        <v>3</v>
      </c>
      <c r="GF28">
        <f t="shared" si="1"/>
        <v>1</v>
      </c>
      <c r="GG28">
        <v>1</v>
      </c>
      <c r="GJ28">
        <v>2</v>
      </c>
      <c r="GK28">
        <v>2</v>
      </c>
      <c r="GL28">
        <v>2</v>
      </c>
      <c r="GM28">
        <f t="shared" si="2"/>
        <v>3</v>
      </c>
      <c r="GN28">
        <v>2</v>
      </c>
      <c r="GO28">
        <v>2</v>
      </c>
      <c r="GP28">
        <v>2</v>
      </c>
      <c r="GQ28">
        <v>1</v>
      </c>
      <c r="GR28">
        <v>3</v>
      </c>
      <c r="GS28">
        <v>2</v>
      </c>
      <c r="GT28">
        <v>2</v>
      </c>
      <c r="GU28">
        <v>2</v>
      </c>
      <c r="GV28">
        <f t="shared" si="3"/>
        <v>6</v>
      </c>
      <c r="GW28">
        <f t="shared" si="4"/>
        <v>1</v>
      </c>
      <c r="GX28">
        <f t="shared" si="5"/>
        <v>9</v>
      </c>
      <c r="GY28" t="str">
        <f t="shared" si="6"/>
        <v/>
      </c>
      <c r="GZ28" t="b">
        <f t="shared" si="7"/>
        <v>0</v>
      </c>
      <c r="HA28" t="b">
        <f t="shared" si="8"/>
        <v>0</v>
      </c>
      <c r="HB28" t="b">
        <f t="shared" si="9"/>
        <v>1</v>
      </c>
      <c r="HE28">
        <v>2</v>
      </c>
      <c r="HG28">
        <f t="shared" si="10"/>
        <v>2</v>
      </c>
      <c r="HH28">
        <v>1</v>
      </c>
      <c r="HK28">
        <f t="shared" si="11"/>
        <v>0</v>
      </c>
      <c r="HO28">
        <f t="shared" si="12"/>
        <v>0</v>
      </c>
      <c r="HR28">
        <f t="shared" si="13"/>
        <v>2</v>
      </c>
      <c r="HS28">
        <f t="shared" si="14"/>
        <v>1</v>
      </c>
      <c r="HT28">
        <f t="shared" si="15"/>
        <v>4</v>
      </c>
    </row>
    <row r="29" spans="1:228">
      <c r="A29" t="s">
        <v>332</v>
      </c>
      <c r="B29" t="s">
        <v>229</v>
      </c>
      <c r="D29" t="s">
        <v>333</v>
      </c>
      <c r="E29" t="s">
        <v>334</v>
      </c>
      <c r="H29">
        <v>0</v>
      </c>
      <c r="I29">
        <v>0</v>
      </c>
      <c r="J29">
        <v>0</v>
      </c>
      <c r="K29">
        <v>81.287999999999997</v>
      </c>
      <c r="L29">
        <v>32.338999999999999</v>
      </c>
      <c r="M29">
        <v>48.891999999999904</v>
      </c>
      <c r="N29">
        <v>0</v>
      </c>
      <c r="O29">
        <v>0</v>
      </c>
      <c r="P29">
        <v>0</v>
      </c>
      <c r="Q29">
        <v>0</v>
      </c>
      <c r="R29">
        <v>0</v>
      </c>
      <c r="Y29">
        <v>3.5169999999999999</v>
      </c>
      <c r="Z29">
        <v>14.807</v>
      </c>
      <c r="AC29">
        <v>6.6269999999999998</v>
      </c>
      <c r="AD29">
        <v>7.3879999999999999</v>
      </c>
      <c r="BB29">
        <v>36.920999999999999</v>
      </c>
      <c r="BC29">
        <v>11.971</v>
      </c>
      <c r="EI29">
        <v>5.7000000000000002E-2</v>
      </c>
      <c r="FX29">
        <f t="shared" si="0"/>
        <v>0</v>
      </c>
      <c r="GF29">
        <f t="shared" si="1"/>
        <v>0</v>
      </c>
      <c r="GM29">
        <f t="shared" si="2"/>
        <v>0</v>
      </c>
      <c r="GV29">
        <f t="shared" si="3"/>
        <v>0</v>
      </c>
      <c r="GW29">
        <f t="shared" si="4"/>
        <v>0</v>
      </c>
      <c r="GX29">
        <f t="shared" si="5"/>
        <v>0</v>
      </c>
      <c r="GY29" t="str">
        <f t="shared" si="6"/>
        <v/>
      </c>
      <c r="GZ29" t="b">
        <f t="shared" si="7"/>
        <v>0</v>
      </c>
      <c r="HA29" t="b">
        <f t="shared" si="8"/>
        <v>0</v>
      </c>
      <c r="HB29" t="b">
        <f t="shared" si="9"/>
        <v>0</v>
      </c>
      <c r="HG29">
        <f t="shared" si="10"/>
        <v>0</v>
      </c>
      <c r="HK29">
        <f t="shared" si="11"/>
        <v>0</v>
      </c>
      <c r="HO29">
        <f t="shared" si="12"/>
        <v>0</v>
      </c>
      <c r="HR29">
        <f t="shared" si="13"/>
        <v>0</v>
      </c>
      <c r="HS29">
        <f t="shared" si="14"/>
        <v>0</v>
      </c>
      <c r="HT29">
        <f t="shared" si="15"/>
        <v>0</v>
      </c>
    </row>
    <row r="30" spans="1:228">
      <c r="A30" t="s">
        <v>335</v>
      </c>
      <c r="B30" t="s">
        <v>229</v>
      </c>
      <c r="D30" t="s">
        <v>336</v>
      </c>
      <c r="E30" t="s">
        <v>337</v>
      </c>
      <c r="F30" t="s">
        <v>338</v>
      </c>
      <c r="G30" t="s">
        <v>233</v>
      </c>
      <c r="H30">
        <v>11</v>
      </c>
      <c r="I30">
        <v>0</v>
      </c>
      <c r="J30">
        <v>7</v>
      </c>
      <c r="K30">
        <v>1532.0050000000001</v>
      </c>
      <c r="L30">
        <v>0</v>
      </c>
      <c r="M30">
        <v>560.68499999999995</v>
      </c>
      <c r="N30">
        <v>867.50699999999995</v>
      </c>
      <c r="O30">
        <v>0</v>
      </c>
      <c r="P30">
        <v>0</v>
      </c>
      <c r="Q30">
        <v>103.755</v>
      </c>
      <c r="R30">
        <v>0</v>
      </c>
      <c r="AT30">
        <v>17.756</v>
      </c>
      <c r="AX30">
        <v>36.563000000000002</v>
      </c>
      <c r="AY30">
        <v>16.661999999999999</v>
      </c>
      <c r="AZ30">
        <v>28.837</v>
      </c>
      <c r="BB30">
        <v>51.267000000000003</v>
      </c>
      <c r="BC30">
        <v>1.7789999999999999</v>
      </c>
      <c r="BD30">
        <v>157.89699999999999</v>
      </c>
      <c r="BF30">
        <v>2.0289999999999999</v>
      </c>
      <c r="BG30">
        <v>241.077</v>
      </c>
      <c r="BH30">
        <v>6.782</v>
      </c>
      <c r="BL30">
        <v>3.5999999999999997E-2</v>
      </c>
      <c r="BQ30">
        <v>4.851</v>
      </c>
      <c r="BR30">
        <v>14.99</v>
      </c>
      <c r="BS30">
        <v>4.04</v>
      </c>
      <c r="BU30">
        <v>6.9130000000000003</v>
      </c>
      <c r="BY30">
        <v>762.04600000000005</v>
      </c>
      <c r="BZ30">
        <v>16.033999999999999</v>
      </c>
      <c r="CA30">
        <v>3.923</v>
      </c>
      <c r="CD30">
        <v>34.261000000000003</v>
      </c>
      <c r="CJ30">
        <v>11.016999999999999</v>
      </c>
      <c r="CN30">
        <v>9.4320000000000004</v>
      </c>
      <c r="EI30">
        <v>5.8000000000000003E-2</v>
      </c>
      <c r="EJ30">
        <v>78.974000000000004</v>
      </c>
      <c r="EN30">
        <v>6.62</v>
      </c>
      <c r="ER30">
        <v>18.161000000000001</v>
      </c>
      <c r="FT30">
        <v>1</v>
      </c>
      <c r="FU30">
        <v>3</v>
      </c>
      <c r="FW30">
        <v>1</v>
      </c>
      <c r="FX30">
        <f t="shared" si="0"/>
        <v>1</v>
      </c>
      <c r="FY30">
        <v>3</v>
      </c>
      <c r="FZ30">
        <v>3</v>
      </c>
      <c r="GA30">
        <v>3</v>
      </c>
      <c r="GB30">
        <v>3</v>
      </c>
      <c r="GC30">
        <v>3</v>
      </c>
      <c r="GD30">
        <v>3</v>
      </c>
      <c r="GE30">
        <v>1</v>
      </c>
      <c r="GF30">
        <f t="shared" si="1"/>
        <v>6</v>
      </c>
      <c r="GG30">
        <v>1</v>
      </c>
      <c r="GM30">
        <f t="shared" si="2"/>
        <v>0</v>
      </c>
      <c r="GV30">
        <f t="shared" si="3"/>
        <v>0</v>
      </c>
      <c r="GW30">
        <f t="shared" si="4"/>
        <v>0</v>
      </c>
      <c r="GX30">
        <f t="shared" si="5"/>
        <v>0</v>
      </c>
      <c r="GY30" t="str">
        <f t="shared" si="6"/>
        <v/>
      </c>
      <c r="GZ30" t="b">
        <f t="shared" si="7"/>
        <v>0</v>
      </c>
      <c r="HA30" t="b">
        <f t="shared" si="8"/>
        <v>1</v>
      </c>
      <c r="HB30" t="b">
        <f t="shared" si="9"/>
        <v>0</v>
      </c>
      <c r="HF30">
        <v>4</v>
      </c>
      <c r="HG30">
        <f t="shared" si="10"/>
        <v>4</v>
      </c>
      <c r="HH30">
        <v>2</v>
      </c>
      <c r="HK30">
        <f t="shared" si="11"/>
        <v>0</v>
      </c>
      <c r="HO30">
        <f t="shared" si="12"/>
        <v>0</v>
      </c>
      <c r="HR30">
        <f t="shared" si="13"/>
        <v>4</v>
      </c>
      <c r="HS30">
        <f t="shared" si="14"/>
        <v>2</v>
      </c>
      <c r="HT30">
        <f t="shared" si="15"/>
        <v>7</v>
      </c>
    </row>
    <row r="31" spans="1:228">
      <c r="A31" t="s">
        <v>339</v>
      </c>
      <c r="B31" t="s">
        <v>235</v>
      </c>
      <c r="D31" t="s">
        <v>340</v>
      </c>
      <c r="E31" t="s">
        <v>341</v>
      </c>
      <c r="H31">
        <v>1</v>
      </c>
      <c r="I31">
        <v>1</v>
      </c>
      <c r="J31">
        <v>0</v>
      </c>
      <c r="K31">
        <v>151.614</v>
      </c>
      <c r="L31">
        <v>0</v>
      </c>
      <c r="M31">
        <v>0</v>
      </c>
      <c r="N31">
        <v>0</v>
      </c>
      <c r="O31">
        <v>74.658999999999907</v>
      </c>
      <c r="P31">
        <v>76.852999999999994</v>
      </c>
      <c r="Q31">
        <v>0</v>
      </c>
      <c r="R31">
        <v>0</v>
      </c>
      <c r="CR31">
        <v>30.192</v>
      </c>
      <c r="CS31">
        <v>11.94</v>
      </c>
      <c r="CT31">
        <v>2.048</v>
      </c>
      <c r="CU31">
        <v>20.86</v>
      </c>
      <c r="CW31">
        <v>9.5679999999999996</v>
      </c>
      <c r="DE31">
        <v>5.0999999999999997E-2</v>
      </c>
      <c r="DP31">
        <v>34.404000000000003</v>
      </c>
      <c r="DQ31">
        <v>0.184</v>
      </c>
      <c r="DR31">
        <v>7.4340000000000002</v>
      </c>
      <c r="DS31">
        <v>23.068999999999999</v>
      </c>
      <c r="DT31">
        <v>11.762</v>
      </c>
      <c r="EI31">
        <v>0.10199999999999999</v>
      </c>
      <c r="FX31">
        <f t="shared" si="0"/>
        <v>0</v>
      </c>
      <c r="GF31">
        <f t="shared" si="1"/>
        <v>0</v>
      </c>
      <c r="GM31">
        <f t="shared" si="2"/>
        <v>0</v>
      </c>
      <c r="GU31">
        <v>2</v>
      </c>
      <c r="GV31">
        <f t="shared" si="3"/>
        <v>1</v>
      </c>
      <c r="GW31">
        <f t="shared" si="4"/>
        <v>0</v>
      </c>
      <c r="GX31">
        <f t="shared" si="5"/>
        <v>1</v>
      </c>
      <c r="GY31" t="str">
        <f t="shared" si="6"/>
        <v/>
      </c>
      <c r="GZ31" t="b">
        <f t="shared" si="7"/>
        <v>1</v>
      </c>
      <c r="HA31" t="b">
        <f t="shared" si="8"/>
        <v>0</v>
      </c>
      <c r="HB31" t="b">
        <f t="shared" si="9"/>
        <v>0</v>
      </c>
      <c r="HG31">
        <f t="shared" si="10"/>
        <v>0</v>
      </c>
      <c r="HK31">
        <f t="shared" si="11"/>
        <v>0</v>
      </c>
      <c r="HO31">
        <f t="shared" si="12"/>
        <v>0</v>
      </c>
      <c r="HR31">
        <f t="shared" si="13"/>
        <v>0</v>
      </c>
      <c r="HS31">
        <f t="shared" si="14"/>
        <v>0</v>
      </c>
      <c r="HT31">
        <f t="shared" si="15"/>
        <v>0</v>
      </c>
    </row>
    <row r="32" spans="1:228">
      <c r="A32" t="s">
        <v>342</v>
      </c>
      <c r="B32" t="s">
        <v>235</v>
      </c>
      <c r="D32" t="s">
        <v>343</v>
      </c>
      <c r="E32" t="s">
        <v>344</v>
      </c>
      <c r="F32" t="s">
        <v>345</v>
      </c>
      <c r="G32" t="s">
        <v>233</v>
      </c>
      <c r="H32">
        <v>1</v>
      </c>
      <c r="I32">
        <v>0</v>
      </c>
      <c r="J32">
        <v>0</v>
      </c>
      <c r="K32">
        <v>357.53899999999999</v>
      </c>
      <c r="L32">
        <v>0</v>
      </c>
      <c r="M32">
        <v>347.31799999999998</v>
      </c>
      <c r="N32">
        <v>10.179</v>
      </c>
      <c r="O32">
        <v>0</v>
      </c>
      <c r="P32">
        <v>0</v>
      </c>
      <c r="Q32">
        <v>0</v>
      </c>
      <c r="R32">
        <v>0</v>
      </c>
      <c r="AR32">
        <v>83.572000000000003</v>
      </c>
      <c r="AS32">
        <v>0.24399999999999999</v>
      </c>
      <c r="AX32">
        <v>3.673</v>
      </c>
      <c r="AY32">
        <v>5.2249999999999996</v>
      </c>
      <c r="AZ32">
        <v>75.489999999999995</v>
      </c>
      <c r="BB32">
        <v>12.590999999999999</v>
      </c>
      <c r="BD32">
        <v>39.381</v>
      </c>
      <c r="BG32">
        <v>78.472999999999999</v>
      </c>
      <c r="BJ32">
        <v>3.5000000000000003E-2</v>
      </c>
      <c r="BM32">
        <v>48.634</v>
      </c>
      <c r="CD32">
        <v>10.179</v>
      </c>
      <c r="EI32">
        <v>4.2000000000000003E-2</v>
      </c>
      <c r="FU32">
        <v>1</v>
      </c>
      <c r="FX32">
        <f t="shared" si="0"/>
        <v>0</v>
      </c>
      <c r="GF32">
        <f t="shared" si="1"/>
        <v>0</v>
      </c>
      <c r="GM32">
        <f t="shared" si="2"/>
        <v>0</v>
      </c>
      <c r="GV32">
        <f t="shared" si="3"/>
        <v>0</v>
      </c>
      <c r="GW32">
        <f t="shared" si="4"/>
        <v>0</v>
      </c>
      <c r="GX32">
        <f t="shared" si="5"/>
        <v>0</v>
      </c>
      <c r="GY32" t="str">
        <f t="shared" si="6"/>
        <v/>
      </c>
      <c r="GZ32" t="b">
        <f t="shared" si="7"/>
        <v>0</v>
      </c>
      <c r="HA32" t="b">
        <f t="shared" si="8"/>
        <v>0</v>
      </c>
      <c r="HB32" t="b">
        <f t="shared" si="9"/>
        <v>0</v>
      </c>
      <c r="HF32">
        <v>2</v>
      </c>
      <c r="HG32">
        <f t="shared" si="10"/>
        <v>2</v>
      </c>
      <c r="HH32">
        <v>1</v>
      </c>
      <c r="HK32">
        <f t="shared" si="11"/>
        <v>0</v>
      </c>
      <c r="HO32">
        <f t="shared" si="12"/>
        <v>0</v>
      </c>
      <c r="HR32">
        <f t="shared" si="13"/>
        <v>2</v>
      </c>
      <c r="HS32">
        <f t="shared" si="14"/>
        <v>1</v>
      </c>
      <c r="HT32">
        <f t="shared" si="15"/>
        <v>0</v>
      </c>
    </row>
    <row r="33" spans="1:228">
      <c r="A33" t="s">
        <v>346</v>
      </c>
      <c r="B33" t="s">
        <v>229</v>
      </c>
      <c r="D33" t="s">
        <v>347</v>
      </c>
      <c r="E33" t="s">
        <v>348</v>
      </c>
      <c r="G33" t="s">
        <v>233</v>
      </c>
      <c r="H33">
        <v>1</v>
      </c>
      <c r="I33">
        <v>0</v>
      </c>
      <c r="J33">
        <v>1</v>
      </c>
      <c r="K33">
        <v>12086.499</v>
      </c>
      <c r="L33">
        <v>0</v>
      </c>
      <c r="M33">
        <v>0.26500000000000001</v>
      </c>
      <c r="N33">
        <v>0</v>
      </c>
      <c r="O33">
        <v>0</v>
      </c>
      <c r="P33">
        <v>0</v>
      </c>
      <c r="Q33">
        <v>12086.183999999999</v>
      </c>
      <c r="R33">
        <v>0</v>
      </c>
      <c r="AY33">
        <v>0.216</v>
      </c>
      <c r="BL33">
        <v>4.9000000000000002E-2</v>
      </c>
      <c r="EI33">
        <v>0.05</v>
      </c>
      <c r="EN33">
        <v>12073.05</v>
      </c>
      <c r="EO33">
        <v>13.134</v>
      </c>
      <c r="FX33">
        <f t="shared" si="0"/>
        <v>0</v>
      </c>
      <c r="GE33">
        <v>3</v>
      </c>
      <c r="GF33">
        <f t="shared" si="1"/>
        <v>1</v>
      </c>
      <c r="GM33">
        <f t="shared" si="2"/>
        <v>0</v>
      </c>
      <c r="GV33">
        <f t="shared" si="3"/>
        <v>0</v>
      </c>
      <c r="GW33">
        <f t="shared" si="4"/>
        <v>0</v>
      </c>
      <c r="GX33">
        <f t="shared" si="5"/>
        <v>0</v>
      </c>
      <c r="GY33" t="str">
        <f t="shared" si="6"/>
        <v/>
      </c>
      <c r="GZ33" t="b">
        <f t="shared" si="7"/>
        <v>0</v>
      </c>
      <c r="HA33" t="b">
        <f t="shared" si="8"/>
        <v>1</v>
      </c>
      <c r="HB33" t="b">
        <f t="shared" si="9"/>
        <v>0</v>
      </c>
      <c r="HG33">
        <f t="shared" si="10"/>
        <v>0</v>
      </c>
      <c r="HK33">
        <f t="shared" si="11"/>
        <v>0</v>
      </c>
      <c r="HO33">
        <f t="shared" si="12"/>
        <v>0</v>
      </c>
      <c r="HP33">
        <v>1</v>
      </c>
      <c r="HR33">
        <f t="shared" si="13"/>
        <v>0</v>
      </c>
      <c r="HS33">
        <f t="shared" si="14"/>
        <v>0</v>
      </c>
      <c r="HT33">
        <f t="shared" si="15"/>
        <v>1</v>
      </c>
    </row>
    <row r="34" spans="1:228">
      <c r="A34" t="s">
        <v>349</v>
      </c>
      <c r="B34" t="s">
        <v>229</v>
      </c>
      <c r="D34" t="s">
        <v>350</v>
      </c>
      <c r="E34" t="s">
        <v>351</v>
      </c>
      <c r="F34" t="s">
        <v>352</v>
      </c>
      <c r="H34">
        <v>7</v>
      </c>
      <c r="I34">
        <v>2</v>
      </c>
      <c r="J34">
        <v>2</v>
      </c>
      <c r="K34">
        <v>311009.90499999898</v>
      </c>
      <c r="L34">
        <v>303617.39500000002</v>
      </c>
      <c r="M34">
        <v>4077.3689999999901</v>
      </c>
      <c r="N34">
        <v>2963.991</v>
      </c>
      <c r="O34">
        <v>0.37</v>
      </c>
      <c r="P34">
        <v>0</v>
      </c>
      <c r="Q34">
        <v>0</v>
      </c>
      <c r="R34">
        <v>350.72699999999998</v>
      </c>
      <c r="W34">
        <v>4.4459999999999997</v>
      </c>
      <c r="Y34">
        <v>2.8730000000000002</v>
      </c>
      <c r="Z34">
        <v>5.2949999999999999</v>
      </c>
      <c r="AA34">
        <v>303592.402</v>
      </c>
      <c r="AE34">
        <v>12.379</v>
      </c>
      <c r="AX34">
        <v>4.37</v>
      </c>
      <c r="AY34">
        <v>1.8380000000000001</v>
      </c>
      <c r="BA34">
        <v>5.8999999999999997E-2</v>
      </c>
      <c r="BD34">
        <v>4046.4749999999999</v>
      </c>
      <c r="BG34">
        <v>24.626999999999999</v>
      </c>
      <c r="BU34">
        <v>46.917999999999999</v>
      </c>
      <c r="BV34">
        <v>14.731999999999999</v>
      </c>
      <c r="BY34">
        <v>2857.5189999999998</v>
      </c>
      <c r="BZ34">
        <v>5.2999999999999999E-2</v>
      </c>
      <c r="CA34">
        <v>44.707000000000001</v>
      </c>
      <c r="CB34">
        <v>6.2E-2</v>
      </c>
      <c r="CT34">
        <v>0.311</v>
      </c>
      <c r="CX34">
        <v>5.8999999999999997E-2</v>
      </c>
      <c r="EI34">
        <v>5.2999999999999999E-2</v>
      </c>
      <c r="FI34">
        <v>194.28800000000001</v>
      </c>
      <c r="FJ34">
        <v>1.5029999999999999</v>
      </c>
      <c r="FK34">
        <v>154.93600000000001</v>
      </c>
      <c r="FX34">
        <f t="shared" si="0"/>
        <v>0</v>
      </c>
      <c r="FY34">
        <v>3</v>
      </c>
      <c r="GD34">
        <v>1</v>
      </c>
      <c r="GF34">
        <f t="shared" si="1"/>
        <v>1</v>
      </c>
      <c r="GM34">
        <f t="shared" si="2"/>
        <v>0</v>
      </c>
      <c r="GQ34">
        <v>1</v>
      </c>
      <c r="GR34">
        <v>3</v>
      </c>
      <c r="GS34">
        <v>1</v>
      </c>
      <c r="GT34">
        <v>2</v>
      </c>
      <c r="GU34">
        <v>2</v>
      </c>
      <c r="GV34">
        <f t="shared" si="3"/>
        <v>2</v>
      </c>
      <c r="GW34">
        <f t="shared" si="4"/>
        <v>1</v>
      </c>
      <c r="GX34">
        <f t="shared" si="5"/>
        <v>2</v>
      </c>
      <c r="GY34" t="str">
        <f t="shared" si="6"/>
        <v/>
      </c>
      <c r="GZ34" t="b">
        <f t="shared" si="7"/>
        <v>0</v>
      </c>
      <c r="HA34" t="b">
        <f t="shared" si="8"/>
        <v>0</v>
      </c>
      <c r="HB34" t="b">
        <f t="shared" si="9"/>
        <v>1</v>
      </c>
      <c r="HG34">
        <f t="shared" si="10"/>
        <v>0</v>
      </c>
      <c r="HJ34">
        <v>2</v>
      </c>
      <c r="HK34">
        <f t="shared" si="11"/>
        <v>2</v>
      </c>
      <c r="HO34">
        <f t="shared" si="12"/>
        <v>0</v>
      </c>
      <c r="HR34">
        <f t="shared" si="13"/>
        <v>2</v>
      </c>
      <c r="HS34">
        <f t="shared" si="14"/>
        <v>0</v>
      </c>
      <c r="HT34">
        <f t="shared" si="15"/>
        <v>2</v>
      </c>
    </row>
    <row r="35" spans="1:228">
      <c r="A35" t="s">
        <v>353</v>
      </c>
      <c r="B35" t="s">
        <v>235</v>
      </c>
      <c r="D35" t="s">
        <v>354</v>
      </c>
      <c r="E35" t="s">
        <v>355</v>
      </c>
      <c r="H35">
        <v>0</v>
      </c>
      <c r="I35">
        <v>0</v>
      </c>
      <c r="J35">
        <v>0</v>
      </c>
      <c r="K35">
        <v>19.664999999999999</v>
      </c>
      <c r="L35">
        <v>0</v>
      </c>
      <c r="M35">
        <v>17.597999999999999</v>
      </c>
      <c r="N35">
        <v>0</v>
      </c>
      <c r="O35">
        <v>1.948</v>
      </c>
      <c r="P35">
        <v>0</v>
      </c>
      <c r="Q35">
        <v>0</v>
      </c>
      <c r="R35">
        <v>0</v>
      </c>
      <c r="AX35">
        <v>13.785</v>
      </c>
      <c r="AY35">
        <v>3.645</v>
      </c>
      <c r="BJ35">
        <v>0.16800000000000001</v>
      </c>
      <c r="CT35">
        <v>1.948</v>
      </c>
      <c r="EI35">
        <v>0.11899999999999999</v>
      </c>
      <c r="FX35">
        <f t="shared" si="0"/>
        <v>0</v>
      </c>
      <c r="GF35">
        <f t="shared" si="1"/>
        <v>0</v>
      </c>
      <c r="GM35">
        <f t="shared" si="2"/>
        <v>0</v>
      </c>
      <c r="GV35">
        <f t="shared" si="3"/>
        <v>0</v>
      </c>
      <c r="GW35">
        <f t="shared" si="4"/>
        <v>0</v>
      </c>
      <c r="GX35">
        <f t="shared" si="5"/>
        <v>0</v>
      </c>
      <c r="GY35" t="str">
        <f t="shared" si="6"/>
        <v/>
      </c>
      <c r="GZ35" t="b">
        <f t="shared" si="7"/>
        <v>0</v>
      </c>
      <c r="HA35" t="b">
        <f t="shared" si="8"/>
        <v>0</v>
      </c>
      <c r="HB35" t="b">
        <f t="shared" si="9"/>
        <v>0</v>
      </c>
      <c r="HG35">
        <f t="shared" si="10"/>
        <v>0</v>
      </c>
      <c r="HK35">
        <f t="shared" si="11"/>
        <v>0</v>
      </c>
      <c r="HO35">
        <f t="shared" si="12"/>
        <v>0</v>
      </c>
      <c r="HR35">
        <f t="shared" si="13"/>
        <v>0</v>
      </c>
      <c r="HS35">
        <f t="shared" si="14"/>
        <v>0</v>
      </c>
      <c r="HT35">
        <f t="shared" si="15"/>
        <v>0</v>
      </c>
    </row>
    <row r="36" spans="1:228">
      <c r="A36" t="s">
        <v>356</v>
      </c>
      <c r="B36" t="s">
        <v>235</v>
      </c>
      <c r="D36" t="s">
        <v>357</v>
      </c>
      <c r="E36" t="s">
        <v>358</v>
      </c>
      <c r="F36" t="s">
        <v>359</v>
      </c>
      <c r="G36" t="s">
        <v>233</v>
      </c>
      <c r="H36">
        <v>10</v>
      </c>
      <c r="I36">
        <v>0</v>
      </c>
      <c r="J36">
        <v>8</v>
      </c>
      <c r="K36">
        <v>1882.884</v>
      </c>
      <c r="L36">
        <v>843.08299999999895</v>
      </c>
      <c r="M36">
        <v>291.36399999999998</v>
      </c>
      <c r="N36">
        <v>726.82799999999997</v>
      </c>
      <c r="O36">
        <v>2.758</v>
      </c>
      <c r="P36">
        <v>9.8260000000000005</v>
      </c>
      <c r="Q36">
        <v>0</v>
      </c>
      <c r="R36">
        <v>8.952</v>
      </c>
      <c r="U36">
        <v>110.53</v>
      </c>
      <c r="V36">
        <v>0.185</v>
      </c>
      <c r="W36">
        <v>14.423</v>
      </c>
      <c r="Y36">
        <v>97.515000000000001</v>
      </c>
      <c r="Z36">
        <v>6.2080000000000002</v>
      </c>
      <c r="AC36">
        <v>7.6349999999999998</v>
      </c>
      <c r="AE36">
        <v>160.28700000000001</v>
      </c>
      <c r="AF36">
        <v>9.0999999999999998E-2</v>
      </c>
      <c r="AG36">
        <v>9.3840000000000003</v>
      </c>
      <c r="AH36">
        <v>173.649</v>
      </c>
      <c r="AN36">
        <v>214.48699999999999</v>
      </c>
      <c r="AP36">
        <v>48.689</v>
      </c>
      <c r="AX36">
        <v>42.905999999999999</v>
      </c>
      <c r="BB36">
        <v>232.69399999999999</v>
      </c>
      <c r="BC36">
        <v>11.324</v>
      </c>
      <c r="BG36">
        <v>4.4400000000000004</v>
      </c>
      <c r="BR36">
        <v>24.966999999999999</v>
      </c>
      <c r="BU36">
        <v>92.129000000000005</v>
      </c>
      <c r="BY36">
        <v>596.54700000000003</v>
      </c>
      <c r="BZ36">
        <v>1.1399999999999999</v>
      </c>
      <c r="CN36">
        <v>12.045</v>
      </c>
      <c r="CR36">
        <v>2.758</v>
      </c>
      <c r="DX36">
        <v>9.8260000000000005</v>
      </c>
      <c r="EI36">
        <v>7.2999999999999995E-2</v>
      </c>
      <c r="FO36">
        <v>8.952</v>
      </c>
      <c r="FR36">
        <v>1</v>
      </c>
      <c r="FS36">
        <v>3</v>
      </c>
      <c r="FT36">
        <v>1</v>
      </c>
      <c r="FX36">
        <f t="shared" si="0"/>
        <v>1</v>
      </c>
      <c r="FY36">
        <v>3</v>
      </c>
      <c r="FZ36">
        <v>3</v>
      </c>
      <c r="GA36">
        <v>3</v>
      </c>
      <c r="GB36">
        <v>3</v>
      </c>
      <c r="GC36">
        <v>3</v>
      </c>
      <c r="GD36">
        <v>3</v>
      </c>
      <c r="GE36">
        <v>3</v>
      </c>
      <c r="GF36">
        <f t="shared" si="1"/>
        <v>7</v>
      </c>
      <c r="GM36">
        <f t="shared" si="2"/>
        <v>0</v>
      </c>
      <c r="GV36">
        <f t="shared" si="3"/>
        <v>0</v>
      </c>
      <c r="GW36">
        <f t="shared" si="4"/>
        <v>0</v>
      </c>
      <c r="GX36">
        <f t="shared" si="5"/>
        <v>0</v>
      </c>
      <c r="GY36" t="str">
        <f t="shared" si="6"/>
        <v/>
      </c>
      <c r="GZ36" t="b">
        <f t="shared" si="7"/>
        <v>0</v>
      </c>
      <c r="HA36" t="b">
        <f t="shared" si="8"/>
        <v>1</v>
      </c>
      <c r="HB36" t="b">
        <f t="shared" si="9"/>
        <v>0</v>
      </c>
      <c r="HC36">
        <v>6</v>
      </c>
      <c r="HD36">
        <v>2</v>
      </c>
      <c r="HG36">
        <f t="shared" si="10"/>
        <v>0</v>
      </c>
      <c r="HK36">
        <f t="shared" si="11"/>
        <v>0</v>
      </c>
      <c r="HO36">
        <f t="shared" si="12"/>
        <v>0</v>
      </c>
      <c r="HR36">
        <f t="shared" si="13"/>
        <v>6</v>
      </c>
      <c r="HS36">
        <f t="shared" si="14"/>
        <v>2</v>
      </c>
      <c r="HT36">
        <f t="shared" si="15"/>
        <v>8</v>
      </c>
    </row>
    <row r="37" spans="1:228">
      <c r="A37" t="s">
        <v>360</v>
      </c>
      <c r="B37" t="s">
        <v>235</v>
      </c>
      <c r="D37" t="s">
        <v>361</v>
      </c>
      <c r="E37" t="s">
        <v>362</v>
      </c>
      <c r="F37" t="s">
        <v>363</v>
      </c>
      <c r="G37" t="s">
        <v>233</v>
      </c>
      <c r="H37">
        <v>6</v>
      </c>
      <c r="I37">
        <v>0</v>
      </c>
      <c r="J37">
        <v>5</v>
      </c>
      <c r="K37">
        <v>1033.5889999999999</v>
      </c>
      <c r="L37">
        <v>25.244</v>
      </c>
      <c r="M37">
        <v>286.89400000000001</v>
      </c>
      <c r="N37">
        <v>721.39</v>
      </c>
      <c r="O37">
        <v>0</v>
      </c>
      <c r="P37">
        <v>0</v>
      </c>
      <c r="Q37">
        <v>0</v>
      </c>
      <c r="R37">
        <v>0</v>
      </c>
      <c r="Y37">
        <v>5.2750000000000004</v>
      </c>
      <c r="Z37">
        <v>4.141</v>
      </c>
      <c r="AE37">
        <v>15.827999999999999</v>
      </c>
      <c r="AT37">
        <v>52.603999999999999</v>
      </c>
      <c r="AX37">
        <v>4.452</v>
      </c>
      <c r="AY37">
        <v>3.6549999999999998</v>
      </c>
      <c r="AZ37">
        <v>97.275000000000006</v>
      </c>
      <c r="BD37">
        <v>70.7</v>
      </c>
      <c r="BE37">
        <v>6.5000000000000002E-2</v>
      </c>
      <c r="BG37">
        <v>58.070999999999998</v>
      </c>
      <c r="BH37">
        <v>7.1999999999999995E-2</v>
      </c>
      <c r="BQ37">
        <v>1.2529999999999999</v>
      </c>
      <c r="BR37">
        <v>17.283000000000001</v>
      </c>
      <c r="BU37">
        <v>1.34</v>
      </c>
      <c r="BV37">
        <v>1.6419999999999999</v>
      </c>
      <c r="BY37">
        <v>699.80200000000002</v>
      </c>
      <c r="BZ37">
        <v>7.0000000000000007E-2</v>
      </c>
      <c r="EI37">
        <v>6.0999999999999999E-2</v>
      </c>
      <c r="FX37">
        <f t="shared" si="0"/>
        <v>0</v>
      </c>
      <c r="FY37">
        <v>3</v>
      </c>
      <c r="FZ37">
        <v>3</v>
      </c>
      <c r="GA37">
        <v>3</v>
      </c>
      <c r="GB37">
        <v>1</v>
      </c>
      <c r="GC37">
        <v>3</v>
      </c>
      <c r="GD37">
        <v>3</v>
      </c>
      <c r="GF37">
        <f t="shared" si="1"/>
        <v>5</v>
      </c>
      <c r="GM37">
        <f t="shared" si="2"/>
        <v>0</v>
      </c>
      <c r="GV37">
        <f t="shared" si="3"/>
        <v>0</v>
      </c>
      <c r="GW37">
        <f t="shared" si="4"/>
        <v>0</v>
      </c>
      <c r="GX37">
        <f t="shared" si="5"/>
        <v>0</v>
      </c>
      <c r="GY37" t="str">
        <f t="shared" si="6"/>
        <v/>
      </c>
      <c r="GZ37" t="b">
        <f t="shared" si="7"/>
        <v>0</v>
      </c>
      <c r="HA37" t="b">
        <f t="shared" si="8"/>
        <v>1</v>
      </c>
      <c r="HB37" t="b">
        <f t="shared" si="9"/>
        <v>0</v>
      </c>
      <c r="HF37">
        <v>2</v>
      </c>
      <c r="HG37">
        <f t="shared" si="10"/>
        <v>2</v>
      </c>
      <c r="HH37">
        <v>1</v>
      </c>
      <c r="HK37">
        <f t="shared" si="11"/>
        <v>0</v>
      </c>
      <c r="HO37">
        <f t="shared" si="12"/>
        <v>0</v>
      </c>
      <c r="HR37">
        <f t="shared" si="13"/>
        <v>2</v>
      </c>
      <c r="HS37">
        <f t="shared" si="14"/>
        <v>1</v>
      </c>
      <c r="HT37">
        <f t="shared" si="15"/>
        <v>5</v>
      </c>
    </row>
    <row r="38" spans="1:228">
      <c r="A38" t="s">
        <v>364</v>
      </c>
      <c r="B38" t="s">
        <v>229</v>
      </c>
      <c r="D38" t="s">
        <v>365</v>
      </c>
      <c r="E38" t="s">
        <v>366</v>
      </c>
      <c r="H38">
        <v>2</v>
      </c>
      <c r="I38">
        <v>0</v>
      </c>
      <c r="J38">
        <v>1</v>
      </c>
      <c r="K38">
        <v>103.916</v>
      </c>
      <c r="L38">
        <v>0</v>
      </c>
      <c r="M38">
        <v>0</v>
      </c>
      <c r="N38">
        <v>103.874</v>
      </c>
      <c r="O38">
        <v>0</v>
      </c>
      <c r="P38">
        <v>0</v>
      </c>
      <c r="Q38">
        <v>0</v>
      </c>
      <c r="R38">
        <v>0</v>
      </c>
      <c r="BT38">
        <v>35.011000000000003</v>
      </c>
      <c r="BU38">
        <v>9.7040000000000006</v>
      </c>
      <c r="BV38">
        <v>4.6269999999999998</v>
      </c>
      <c r="BW38">
        <v>10.494999999999999</v>
      </c>
      <c r="BY38">
        <v>44.036999999999999</v>
      </c>
      <c r="EI38">
        <v>4.2000000000000003E-2</v>
      </c>
      <c r="FX38">
        <f t="shared" si="0"/>
        <v>0</v>
      </c>
      <c r="FY38">
        <v>3</v>
      </c>
      <c r="GD38">
        <v>1</v>
      </c>
      <c r="GF38">
        <f t="shared" si="1"/>
        <v>1</v>
      </c>
      <c r="GM38">
        <f t="shared" si="2"/>
        <v>0</v>
      </c>
      <c r="GV38">
        <f t="shared" si="3"/>
        <v>0</v>
      </c>
      <c r="GW38">
        <f t="shared" si="4"/>
        <v>0</v>
      </c>
      <c r="GX38">
        <f t="shared" si="5"/>
        <v>0</v>
      </c>
      <c r="GY38" t="str">
        <f t="shared" si="6"/>
        <v/>
      </c>
      <c r="GZ38" t="b">
        <f t="shared" si="7"/>
        <v>0</v>
      </c>
      <c r="HA38" t="b">
        <f t="shared" si="8"/>
        <v>1</v>
      </c>
      <c r="HB38" t="b">
        <f t="shared" si="9"/>
        <v>0</v>
      </c>
      <c r="HG38">
        <f t="shared" si="10"/>
        <v>0</v>
      </c>
      <c r="HK38">
        <f t="shared" si="11"/>
        <v>0</v>
      </c>
      <c r="HO38">
        <f t="shared" si="12"/>
        <v>0</v>
      </c>
      <c r="HR38">
        <f t="shared" si="13"/>
        <v>0</v>
      </c>
      <c r="HS38">
        <f t="shared" si="14"/>
        <v>0</v>
      </c>
      <c r="HT38">
        <f t="shared" si="15"/>
        <v>1</v>
      </c>
    </row>
    <row r="39" spans="1:228">
      <c r="A39" t="s">
        <v>367</v>
      </c>
      <c r="B39" t="s">
        <v>229</v>
      </c>
      <c r="D39" t="s">
        <v>368</v>
      </c>
      <c r="E39" t="s">
        <v>369</v>
      </c>
      <c r="F39" t="s">
        <v>370</v>
      </c>
      <c r="G39" t="s">
        <v>233</v>
      </c>
      <c r="H39">
        <v>0</v>
      </c>
      <c r="I39">
        <v>0</v>
      </c>
      <c r="J39">
        <v>0</v>
      </c>
      <c r="K39">
        <v>152.83099999999999</v>
      </c>
      <c r="L39">
        <v>0</v>
      </c>
      <c r="M39">
        <v>152.751</v>
      </c>
      <c r="N39">
        <v>0</v>
      </c>
      <c r="O39">
        <v>0</v>
      </c>
      <c r="P39">
        <v>0</v>
      </c>
      <c r="Q39">
        <v>0</v>
      </c>
      <c r="R39">
        <v>0</v>
      </c>
      <c r="AX39">
        <v>27.1</v>
      </c>
      <c r="AY39">
        <v>3.2970000000000002</v>
      </c>
      <c r="AZ39">
        <v>3.87</v>
      </c>
      <c r="BD39">
        <v>103.854</v>
      </c>
      <c r="BG39">
        <v>14.603999999999999</v>
      </c>
      <c r="BL39">
        <v>2.5999999999999999E-2</v>
      </c>
      <c r="EI39">
        <v>0.08</v>
      </c>
      <c r="FX39">
        <f t="shared" si="0"/>
        <v>0</v>
      </c>
      <c r="GF39">
        <f t="shared" si="1"/>
        <v>0</v>
      </c>
      <c r="GM39">
        <f t="shared" si="2"/>
        <v>0</v>
      </c>
      <c r="GV39">
        <f t="shared" si="3"/>
        <v>0</v>
      </c>
      <c r="GW39">
        <f t="shared" si="4"/>
        <v>0</v>
      </c>
      <c r="GX39">
        <f t="shared" si="5"/>
        <v>0</v>
      </c>
      <c r="GY39" t="str">
        <f t="shared" si="6"/>
        <v/>
      </c>
      <c r="GZ39" t="b">
        <f t="shared" si="7"/>
        <v>0</v>
      </c>
      <c r="HA39" t="b">
        <f t="shared" si="8"/>
        <v>0</v>
      </c>
      <c r="HB39" t="b">
        <f t="shared" si="9"/>
        <v>0</v>
      </c>
      <c r="HF39">
        <v>2</v>
      </c>
      <c r="HG39">
        <f t="shared" si="10"/>
        <v>2</v>
      </c>
      <c r="HH39">
        <v>1</v>
      </c>
      <c r="HK39">
        <f t="shared" si="11"/>
        <v>0</v>
      </c>
      <c r="HO39">
        <f t="shared" si="12"/>
        <v>0</v>
      </c>
      <c r="HR39">
        <f t="shared" si="13"/>
        <v>2</v>
      </c>
      <c r="HS39">
        <f t="shared" si="14"/>
        <v>1</v>
      </c>
      <c r="HT39">
        <f t="shared" si="15"/>
        <v>0</v>
      </c>
    </row>
    <row r="40" spans="1:228">
      <c r="A40" t="s">
        <v>371</v>
      </c>
      <c r="B40" t="s">
        <v>229</v>
      </c>
      <c r="D40" t="s">
        <v>372</v>
      </c>
      <c r="E40" t="s">
        <v>373</v>
      </c>
      <c r="G40" t="s">
        <v>233</v>
      </c>
      <c r="H40">
        <v>14</v>
      </c>
      <c r="I40">
        <v>4</v>
      </c>
      <c r="J40">
        <v>0</v>
      </c>
      <c r="K40">
        <v>3251.34</v>
      </c>
      <c r="L40">
        <v>0</v>
      </c>
      <c r="M40">
        <v>0</v>
      </c>
      <c r="N40">
        <v>206.30799999999999</v>
      </c>
      <c r="O40">
        <v>0</v>
      </c>
      <c r="P40">
        <v>3.778</v>
      </c>
      <c r="Q40">
        <v>0</v>
      </c>
      <c r="R40">
        <v>3041.0529999999999</v>
      </c>
      <c r="BU40">
        <v>13.685</v>
      </c>
      <c r="BV40">
        <v>23.337</v>
      </c>
      <c r="BY40">
        <v>42.045000000000002</v>
      </c>
      <c r="CD40">
        <v>118.873</v>
      </c>
      <c r="CN40">
        <v>8.3680000000000003</v>
      </c>
      <c r="DT40">
        <v>3.778</v>
      </c>
      <c r="EI40">
        <v>0.20100000000000001</v>
      </c>
      <c r="EZ40">
        <v>46.277999999999999</v>
      </c>
      <c r="FA40">
        <v>5.569</v>
      </c>
      <c r="FB40">
        <v>694.17100000000005</v>
      </c>
      <c r="FD40">
        <v>254.69200000000001</v>
      </c>
      <c r="FF40">
        <v>641.92100000000005</v>
      </c>
      <c r="FH40">
        <v>12.146000000000001</v>
      </c>
      <c r="FI40">
        <v>922.702</v>
      </c>
      <c r="FJ40">
        <v>20.687999999999999</v>
      </c>
      <c r="FK40">
        <v>388.21800000000002</v>
      </c>
      <c r="FL40">
        <v>1.5589999999999999</v>
      </c>
      <c r="FM40">
        <v>53.109000000000002</v>
      </c>
      <c r="FX40">
        <f t="shared" si="0"/>
        <v>0</v>
      </c>
      <c r="GF40">
        <f t="shared" si="1"/>
        <v>0</v>
      </c>
      <c r="GG40">
        <v>1</v>
      </c>
      <c r="GH40">
        <v>1</v>
      </c>
      <c r="GI40">
        <v>1</v>
      </c>
      <c r="GJ40">
        <v>1</v>
      </c>
      <c r="GK40">
        <v>1</v>
      </c>
      <c r="GL40">
        <v>2</v>
      </c>
      <c r="GM40">
        <f t="shared" si="2"/>
        <v>1</v>
      </c>
      <c r="GN40">
        <v>2</v>
      </c>
      <c r="GO40">
        <v>2</v>
      </c>
      <c r="GP40">
        <v>1</v>
      </c>
      <c r="GQ40">
        <v>1</v>
      </c>
      <c r="GR40">
        <v>1</v>
      </c>
      <c r="GS40">
        <v>1</v>
      </c>
      <c r="GT40">
        <v>1</v>
      </c>
      <c r="GU40">
        <v>2</v>
      </c>
      <c r="GV40">
        <f t="shared" si="3"/>
        <v>3</v>
      </c>
      <c r="GW40">
        <f t="shared" si="4"/>
        <v>0</v>
      </c>
      <c r="GX40">
        <f t="shared" si="5"/>
        <v>4</v>
      </c>
      <c r="GY40" t="str">
        <f t="shared" si="6"/>
        <v/>
      </c>
      <c r="GZ40" t="b">
        <f t="shared" si="7"/>
        <v>1</v>
      </c>
      <c r="HA40" t="b">
        <f t="shared" si="8"/>
        <v>0</v>
      </c>
      <c r="HB40" t="b">
        <f t="shared" si="9"/>
        <v>0</v>
      </c>
      <c r="HG40">
        <f t="shared" si="10"/>
        <v>0</v>
      </c>
      <c r="HK40">
        <f t="shared" si="11"/>
        <v>0</v>
      </c>
      <c r="HL40">
        <v>1</v>
      </c>
      <c r="HO40">
        <f t="shared" si="12"/>
        <v>0</v>
      </c>
      <c r="HR40">
        <f t="shared" si="13"/>
        <v>0</v>
      </c>
      <c r="HS40">
        <f t="shared" si="14"/>
        <v>1</v>
      </c>
      <c r="HT40">
        <f t="shared" si="15"/>
        <v>0</v>
      </c>
    </row>
    <row r="41" spans="1:228">
      <c r="A41" t="s">
        <v>374</v>
      </c>
      <c r="B41" t="s">
        <v>235</v>
      </c>
      <c r="D41" t="s">
        <v>375</v>
      </c>
      <c r="E41" t="s">
        <v>376</v>
      </c>
      <c r="F41" t="s">
        <v>377</v>
      </c>
      <c r="G41" t="s">
        <v>233</v>
      </c>
      <c r="H41">
        <v>3</v>
      </c>
      <c r="I41">
        <v>0</v>
      </c>
      <c r="J41">
        <v>2</v>
      </c>
      <c r="K41">
        <v>3723.5970000000002</v>
      </c>
      <c r="L41">
        <v>0</v>
      </c>
      <c r="M41">
        <v>3413.116</v>
      </c>
      <c r="N41">
        <v>310.41199999999998</v>
      </c>
      <c r="O41">
        <v>0</v>
      </c>
      <c r="P41">
        <v>0</v>
      </c>
      <c r="Q41">
        <v>0</v>
      </c>
      <c r="R41">
        <v>0</v>
      </c>
      <c r="AX41">
        <v>9.8140000000000001</v>
      </c>
      <c r="AY41">
        <v>11.329000000000001</v>
      </c>
      <c r="AZ41">
        <v>3250.491</v>
      </c>
      <c r="BD41">
        <v>84.866</v>
      </c>
      <c r="BE41">
        <v>6.0999999999999999E-2</v>
      </c>
      <c r="BG41">
        <v>56.353000000000002</v>
      </c>
      <c r="BJ41">
        <v>0.20200000000000001</v>
      </c>
      <c r="BU41">
        <v>38.226999999999997</v>
      </c>
      <c r="BW41">
        <v>6.6319999999999997</v>
      </c>
      <c r="BY41">
        <v>264.30900000000003</v>
      </c>
      <c r="CD41">
        <v>1.244</v>
      </c>
      <c r="EI41">
        <v>6.9000000000000006E-2</v>
      </c>
      <c r="FX41">
        <f t="shared" si="0"/>
        <v>0</v>
      </c>
      <c r="FZ41">
        <v>3</v>
      </c>
      <c r="GA41">
        <v>3</v>
      </c>
      <c r="GE41">
        <v>1</v>
      </c>
      <c r="GF41">
        <f t="shared" si="1"/>
        <v>2</v>
      </c>
      <c r="GM41">
        <f t="shared" si="2"/>
        <v>0</v>
      </c>
      <c r="GV41">
        <f t="shared" si="3"/>
        <v>0</v>
      </c>
      <c r="GW41">
        <f t="shared" si="4"/>
        <v>0</v>
      </c>
      <c r="GX41">
        <f t="shared" si="5"/>
        <v>0</v>
      </c>
      <c r="GY41" t="str">
        <f t="shared" si="6"/>
        <v/>
      </c>
      <c r="GZ41" t="b">
        <f t="shared" si="7"/>
        <v>0</v>
      </c>
      <c r="HA41" t="b">
        <f t="shared" si="8"/>
        <v>1</v>
      </c>
      <c r="HB41" t="b">
        <f t="shared" si="9"/>
        <v>0</v>
      </c>
      <c r="HF41">
        <v>3</v>
      </c>
      <c r="HG41">
        <f t="shared" si="10"/>
        <v>3</v>
      </c>
      <c r="HH41">
        <v>1</v>
      </c>
      <c r="HK41">
        <f t="shared" si="11"/>
        <v>0</v>
      </c>
      <c r="HO41">
        <f t="shared" si="12"/>
        <v>0</v>
      </c>
      <c r="HR41">
        <f t="shared" si="13"/>
        <v>3</v>
      </c>
      <c r="HS41">
        <f t="shared" si="14"/>
        <v>1</v>
      </c>
      <c r="HT41">
        <f t="shared" si="15"/>
        <v>2</v>
      </c>
    </row>
    <row r="42" spans="1:228">
      <c r="A42" t="s">
        <v>378</v>
      </c>
      <c r="B42" t="s">
        <v>235</v>
      </c>
      <c r="D42" t="s">
        <v>379</v>
      </c>
      <c r="E42" t="s">
        <v>380</v>
      </c>
      <c r="H42">
        <v>0</v>
      </c>
      <c r="I42">
        <v>0</v>
      </c>
      <c r="J42">
        <v>0</v>
      </c>
      <c r="K42">
        <v>152860.44999999899</v>
      </c>
      <c r="L42">
        <v>152790.52600000001</v>
      </c>
      <c r="M42">
        <v>69.817999999999998</v>
      </c>
      <c r="N42">
        <v>0</v>
      </c>
      <c r="O42">
        <v>0</v>
      </c>
      <c r="P42">
        <v>0</v>
      </c>
      <c r="Q42">
        <v>0</v>
      </c>
      <c r="R42">
        <v>0</v>
      </c>
      <c r="S42">
        <v>18.417000000000002</v>
      </c>
      <c r="U42">
        <v>34.438000000000002</v>
      </c>
      <c r="W42">
        <v>79228.866999999998</v>
      </c>
      <c r="Y42">
        <v>47.036000000000001</v>
      </c>
      <c r="Z42">
        <v>8.2070000000000007</v>
      </c>
      <c r="AA42">
        <v>106.515</v>
      </c>
      <c r="AC42">
        <v>5.0019999999999998</v>
      </c>
      <c r="AK42">
        <v>0.38600000000000001</v>
      </c>
      <c r="AN42">
        <v>166.595</v>
      </c>
      <c r="AO42">
        <v>4.2000000000000003E-2</v>
      </c>
      <c r="AP42">
        <v>73174.974000000002</v>
      </c>
      <c r="AQ42">
        <v>4.7E-2</v>
      </c>
      <c r="AW42">
        <v>0.05</v>
      </c>
      <c r="AX42">
        <v>6.9470000000000001</v>
      </c>
      <c r="AY42">
        <v>56.509</v>
      </c>
      <c r="BJ42">
        <v>0.16400000000000001</v>
      </c>
      <c r="BM42">
        <v>6.1479999999999997</v>
      </c>
      <c r="EI42">
        <v>0.106</v>
      </c>
      <c r="FX42">
        <f t="shared" si="0"/>
        <v>0</v>
      </c>
      <c r="GF42">
        <f t="shared" si="1"/>
        <v>0</v>
      </c>
      <c r="GM42">
        <f t="shared" si="2"/>
        <v>0</v>
      </c>
      <c r="GV42">
        <f t="shared" si="3"/>
        <v>0</v>
      </c>
      <c r="GW42">
        <f t="shared" si="4"/>
        <v>0</v>
      </c>
      <c r="GX42">
        <f t="shared" si="5"/>
        <v>0</v>
      </c>
      <c r="GY42" t="str">
        <f t="shared" si="6"/>
        <v/>
      </c>
      <c r="GZ42" t="b">
        <f t="shared" si="7"/>
        <v>0</v>
      </c>
      <c r="HA42" t="b">
        <f t="shared" si="8"/>
        <v>0</v>
      </c>
      <c r="HB42" t="b">
        <f t="shared" si="9"/>
        <v>0</v>
      </c>
      <c r="HG42">
        <f t="shared" si="10"/>
        <v>0</v>
      </c>
      <c r="HK42">
        <f t="shared" si="11"/>
        <v>0</v>
      </c>
      <c r="HO42">
        <f t="shared" si="12"/>
        <v>0</v>
      </c>
      <c r="HR42">
        <f t="shared" si="13"/>
        <v>0</v>
      </c>
      <c r="HS42">
        <f t="shared" si="14"/>
        <v>0</v>
      </c>
      <c r="HT42">
        <f t="shared" si="15"/>
        <v>0</v>
      </c>
    </row>
    <row r="43" spans="1:228">
      <c r="A43" t="s">
        <v>381</v>
      </c>
      <c r="B43" t="s">
        <v>229</v>
      </c>
      <c r="D43" t="s">
        <v>382</v>
      </c>
      <c r="E43" t="s">
        <v>383</v>
      </c>
      <c r="F43" t="s">
        <v>384</v>
      </c>
      <c r="G43" t="s">
        <v>233</v>
      </c>
      <c r="H43">
        <v>19</v>
      </c>
      <c r="I43">
        <v>10</v>
      </c>
      <c r="J43">
        <v>5</v>
      </c>
      <c r="K43">
        <v>2564.09</v>
      </c>
      <c r="L43">
        <v>0</v>
      </c>
      <c r="M43">
        <v>136.654</v>
      </c>
      <c r="N43">
        <v>309.32100000000003</v>
      </c>
      <c r="O43">
        <v>15.955</v>
      </c>
      <c r="P43">
        <v>0</v>
      </c>
      <c r="Q43">
        <v>0</v>
      </c>
      <c r="R43">
        <v>2102.1210000000001</v>
      </c>
      <c r="AX43">
        <v>1.8220000000000001</v>
      </c>
      <c r="AY43">
        <v>2.7770000000000001</v>
      </c>
      <c r="BB43">
        <v>64.625</v>
      </c>
      <c r="BD43">
        <v>43.77</v>
      </c>
      <c r="BG43">
        <v>23.643999999999998</v>
      </c>
      <c r="BL43">
        <v>1.6E-2</v>
      </c>
      <c r="BY43">
        <v>305.73700000000002</v>
      </c>
      <c r="BZ43">
        <v>3.5840000000000001</v>
      </c>
      <c r="CW43">
        <v>2.7759999999999998</v>
      </c>
      <c r="CZ43">
        <v>13.179</v>
      </c>
      <c r="EI43">
        <v>3.9E-2</v>
      </c>
      <c r="FB43">
        <v>276.43099999999998</v>
      </c>
      <c r="FC43">
        <v>1.833</v>
      </c>
      <c r="FD43">
        <v>7.32</v>
      </c>
      <c r="FE43">
        <v>2.1840000000000002</v>
      </c>
      <c r="FF43">
        <v>658.37900000000002</v>
      </c>
      <c r="FI43">
        <v>919.63900000000001</v>
      </c>
      <c r="FJ43">
        <v>2.6890000000000001</v>
      </c>
      <c r="FK43">
        <v>11.503</v>
      </c>
      <c r="FM43">
        <v>153.66999999999999</v>
      </c>
      <c r="FO43">
        <v>68.472999999999999</v>
      </c>
      <c r="FW43">
        <v>1</v>
      </c>
      <c r="FX43">
        <f t="shared" si="0"/>
        <v>0</v>
      </c>
      <c r="GB43">
        <v>1</v>
      </c>
      <c r="GC43">
        <v>3</v>
      </c>
      <c r="GD43">
        <v>3</v>
      </c>
      <c r="GE43">
        <v>3</v>
      </c>
      <c r="GF43">
        <f t="shared" si="1"/>
        <v>3</v>
      </c>
      <c r="GG43">
        <v>1</v>
      </c>
      <c r="GH43">
        <v>2</v>
      </c>
      <c r="GI43">
        <v>2</v>
      </c>
      <c r="GJ43">
        <v>2</v>
      </c>
      <c r="GK43">
        <v>2</v>
      </c>
      <c r="GL43">
        <v>2</v>
      </c>
      <c r="GM43">
        <f t="shared" si="2"/>
        <v>5</v>
      </c>
      <c r="GN43">
        <v>2</v>
      </c>
      <c r="GO43">
        <v>2</v>
      </c>
      <c r="GP43">
        <v>2</v>
      </c>
      <c r="GQ43">
        <v>3</v>
      </c>
      <c r="GR43">
        <v>3</v>
      </c>
      <c r="GS43">
        <v>2</v>
      </c>
      <c r="GT43">
        <v>2</v>
      </c>
      <c r="GU43">
        <v>1</v>
      </c>
      <c r="GV43">
        <f t="shared" si="3"/>
        <v>5</v>
      </c>
      <c r="GW43">
        <f t="shared" si="4"/>
        <v>2</v>
      </c>
      <c r="GX43">
        <f t="shared" si="5"/>
        <v>10</v>
      </c>
      <c r="GY43" t="str">
        <f t="shared" si="6"/>
        <v/>
      </c>
      <c r="GZ43" t="b">
        <f t="shared" si="7"/>
        <v>0</v>
      </c>
      <c r="HA43" t="b">
        <f t="shared" si="8"/>
        <v>0</v>
      </c>
      <c r="HB43" t="b">
        <f t="shared" si="9"/>
        <v>1</v>
      </c>
      <c r="HF43">
        <v>2</v>
      </c>
      <c r="HG43">
        <f t="shared" si="10"/>
        <v>2</v>
      </c>
      <c r="HH43">
        <v>1</v>
      </c>
      <c r="HK43">
        <f t="shared" si="11"/>
        <v>0</v>
      </c>
      <c r="HO43">
        <f t="shared" si="12"/>
        <v>0</v>
      </c>
      <c r="HR43">
        <f t="shared" si="13"/>
        <v>2</v>
      </c>
      <c r="HS43">
        <f t="shared" si="14"/>
        <v>1</v>
      </c>
      <c r="HT43">
        <f t="shared" si="15"/>
        <v>5</v>
      </c>
    </row>
    <row r="44" spans="1:228">
      <c r="A44" t="s">
        <v>385</v>
      </c>
      <c r="B44" t="s">
        <v>229</v>
      </c>
      <c r="D44" t="s">
        <v>386</v>
      </c>
      <c r="E44" t="s">
        <v>387</v>
      </c>
      <c r="F44" t="s">
        <v>388</v>
      </c>
      <c r="G44" t="s">
        <v>233</v>
      </c>
      <c r="H44">
        <v>19</v>
      </c>
      <c r="I44">
        <v>9</v>
      </c>
      <c r="J44">
        <v>6</v>
      </c>
      <c r="K44">
        <v>4255.2999999999902</v>
      </c>
      <c r="L44">
        <v>0</v>
      </c>
      <c r="M44">
        <v>977.43899999999996</v>
      </c>
      <c r="N44">
        <v>1.2929999999999999</v>
      </c>
      <c r="O44">
        <v>13.443</v>
      </c>
      <c r="P44">
        <v>0</v>
      </c>
      <c r="Q44">
        <v>2051.5810000000001</v>
      </c>
      <c r="R44">
        <v>1211.49</v>
      </c>
      <c r="AX44">
        <v>3.222</v>
      </c>
      <c r="AY44">
        <v>9.2850000000000001</v>
      </c>
      <c r="AZ44">
        <v>20.088000000000001</v>
      </c>
      <c r="BB44">
        <v>778.32600000000002</v>
      </c>
      <c r="BC44">
        <v>3.371</v>
      </c>
      <c r="BD44">
        <v>70.759</v>
      </c>
      <c r="BG44">
        <v>92.316999999999993</v>
      </c>
      <c r="BL44">
        <v>7.0999999999999994E-2</v>
      </c>
      <c r="BY44">
        <v>1.2929999999999999</v>
      </c>
      <c r="CW44">
        <v>2.5369999999999999</v>
      </c>
      <c r="CX44">
        <v>4.2329999999999997</v>
      </c>
      <c r="CZ44">
        <v>6.673</v>
      </c>
      <c r="EI44">
        <v>5.3999999999999999E-2</v>
      </c>
      <c r="EJ44">
        <v>135.97499999999999</v>
      </c>
      <c r="EL44">
        <v>93.245000000000005</v>
      </c>
      <c r="EM44">
        <v>0.33700000000000002</v>
      </c>
      <c r="ER44">
        <v>12.475</v>
      </c>
      <c r="ES44">
        <v>9.0310000000000006</v>
      </c>
      <c r="ET44">
        <v>554.06500000000005</v>
      </c>
      <c r="EV44">
        <v>1243.703</v>
      </c>
      <c r="EW44">
        <v>2.75</v>
      </c>
      <c r="EZ44">
        <v>51.701000000000001</v>
      </c>
      <c r="FB44">
        <v>81.745000000000005</v>
      </c>
      <c r="FC44">
        <v>0.28499999999999998</v>
      </c>
      <c r="FI44">
        <v>696.95399999999995</v>
      </c>
      <c r="FJ44">
        <v>164.03100000000001</v>
      </c>
      <c r="FK44">
        <v>121.476</v>
      </c>
      <c r="FL44">
        <v>0.28000000000000003</v>
      </c>
      <c r="FM44">
        <v>41.314</v>
      </c>
      <c r="FN44">
        <v>2.1459999999999999</v>
      </c>
      <c r="FO44">
        <v>51.558</v>
      </c>
      <c r="FR44">
        <v>3</v>
      </c>
      <c r="FS44">
        <v>1</v>
      </c>
      <c r="FT44">
        <v>3</v>
      </c>
      <c r="FU44">
        <v>3</v>
      </c>
      <c r="FV44">
        <v>3</v>
      </c>
      <c r="FW44">
        <v>1</v>
      </c>
      <c r="FX44">
        <f t="shared" si="0"/>
        <v>4</v>
      </c>
      <c r="GF44">
        <f t="shared" si="1"/>
        <v>0</v>
      </c>
      <c r="GH44">
        <v>2</v>
      </c>
      <c r="GI44">
        <v>2</v>
      </c>
      <c r="GJ44">
        <v>2</v>
      </c>
      <c r="GK44">
        <v>2</v>
      </c>
      <c r="GL44">
        <v>2</v>
      </c>
      <c r="GM44">
        <f t="shared" si="2"/>
        <v>5</v>
      </c>
      <c r="GN44">
        <v>2</v>
      </c>
      <c r="GO44">
        <v>2</v>
      </c>
      <c r="GP44">
        <v>2</v>
      </c>
      <c r="GQ44">
        <v>3</v>
      </c>
      <c r="GR44">
        <v>3</v>
      </c>
      <c r="GS44">
        <v>2</v>
      </c>
      <c r="GT44">
        <v>1</v>
      </c>
      <c r="GU44">
        <v>1</v>
      </c>
      <c r="GV44">
        <f t="shared" si="3"/>
        <v>4</v>
      </c>
      <c r="GW44">
        <f t="shared" si="4"/>
        <v>2</v>
      </c>
      <c r="GX44">
        <f t="shared" si="5"/>
        <v>9</v>
      </c>
      <c r="GY44" t="str">
        <f t="shared" si="6"/>
        <v/>
      </c>
      <c r="GZ44" t="b">
        <f t="shared" si="7"/>
        <v>0</v>
      </c>
      <c r="HA44" t="b">
        <f t="shared" si="8"/>
        <v>0</v>
      </c>
      <c r="HB44" t="b">
        <f t="shared" si="9"/>
        <v>1</v>
      </c>
      <c r="HF44">
        <v>2</v>
      </c>
      <c r="HG44">
        <f t="shared" si="10"/>
        <v>2</v>
      </c>
      <c r="HH44">
        <v>1</v>
      </c>
      <c r="HK44">
        <f t="shared" si="11"/>
        <v>0</v>
      </c>
      <c r="HO44">
        <f t="shared" si="12"/>
        <v>0</v>
      </c>
      <c r="HR44">
        <f t="shared" si="13"/>
        <v>2</v>
      </c>
      <c r="HS44">
        <f t="shared" si="14"/>
        <v>1</v>
      </c>
      <c r="HT44">
        <f t="shared" si="15"/>
        <v>6</v>
      </c>
    </row>
    <row r="45" spans="1:228">
      <c r="A45" t="s">
        <v>389</v>
      </c>
      <c r="B45" t="s">
        <v>235</v>
      </c>
      <c r="D45" t="s">
        <v>390</v>
      </c>
      <c r="E45" t="s">
        <v>391</v>
      </c>
      <c r="H45">
        <v>0</v>
      </c>
      <c r="I45">
        <v>0</v>
      </c>
      <c r="J45">
        <v>0</v>
      </c>
      <c r="K45">
        <v>205.13</v>
      </c>
      <c r="L45">
        <v>0</v>
      </c>
      <c r="M45">
        <v>204.95299999999901</v>
      </c>
      <c r="N45">
        <v>0</v>
      </c>
      <c r="O45">
        <v>0</v>
      </c>
      <c r="P45">
        <v>0</v>
      </c>
      <c r="Q45">
        <v>0</v>
      </c>
      <c r="R45">
        <v>0</v>
      </c>
      <c r="AX45">
        <v>38.726999999999997</v>
      </c>
      <c r="AY45">
        <v>3.254</v>
      </c>
      <c r="BG45">
        <v>44.512999999999998</v>
      </c>
      <c r="BH45">
        <v>118.383</v>
      </c>
      <c r="BJ45">
        <v>7.5999999999999998E-2</v>
      </c>
      <c r="EI45">
        <v>0.17699999999999999</v>
      </c>
      <c r="FX45">
        <f t="shared" si="0"/>
        <v>0</v>
      </c>
      <c r="GF45">
        <f t="shared" si="1"/>
        <v>0</v>
      </c>
      <c r="GM45">
        <f t="shared" si="2"/>
        <v>0</v>
      </c>
      <c r="GV45">
        <f t="shared" si="3"/>
        <v>0</v>
      </c>
      <c r="GW45">
        <f t="shared" si="4"/>
        <v>0</v>
      </c>
      <c r="GX45">
        <f t="shared" si="5"/>
        <v>0</v>
      </c>
      <c r="GY45" t="str">
        <f t="shared" si="6"/>
        <v/>
      </c>
      <c r="GZ45" t="b">
        <f t="shared" si="7"/>
        <v>0</v>
      </c>
      <c r="HA45" t="b">
        <f t="shared" si="8"/>
        <v>0</v>
      </c>
      <c r="HB45" t="b">
        <f t="shared" si="9"/>
        <v>0</v>
      </c>
      <c r="HG45">
        <f t="shared" si="10"/>
        <v>0</v>
      </c>
      <c r="HK45">
        <f t="shared" si="11"/>
        <v>0</v>
      </c>
      <c r="HO45">
        <f t="shared" si="12"/>
        <v>0</v>
      </c>
      <c r="HR45">
        <f t="shared" si="13"/>
        <v>0</v>
      </c>
      <c r="HS45">
        <f t="shared" si="14"/>
        <v>0</v>
      </c>
      <c r="HT45">
        <f t="shared" si="15"/>
        <v>0</v>
      </c>
    </row>
    <row r="46" spans="1:228">
      <c r="A46" t="s">
        <v>392</v>
      </c>
      <c r="B46" t="s">
        <v>235</v>
      </c>
      <c r="D46" t="s">
        <v>393</v>
      </c>
      <c r="E46" t="s">
        <v>394</v>
      </c>
      <c r="F46" t="s">
        <v>395</v>
      </c>
      <c r="G46" t="s">
        <v>233</v>
      </c>
      <c r="H46">
        <v>1</v>
      </c>
      <c r="I46">
        <v>0</v>
      </c>
      <c r="J46">
        <v>0</v>
      </c>
      <c r="K46">
        <v>67632.869000000006</v>
      </c>
      <c r="L46">
        <v>0</v>
      </c>
      <c r="M46">
        <v>264.73399999999998</v>
      </c>
      <c r="N46">
        <v>67333.762000000002</v>
      </c>
      <c r="O46">
        <v>0</v>
      </c>
      <c r="P46">
        <v>24.439999999999898</v>
      </c>
      <c r="Q46">
        <v>9.8659999999999997</v>
      </c>
      <c r="R46">
        <v>0</v>
      </c>
      <c r="AX46">
        <v>34.994999999999997</v>
      </c>
      <c r="AY46">
        <v>3.9039999999999999</v>
      </c>
      <c r="BD46">
        <v>67.463999999999999</v>
      </c>
      <c r="BF46">
        <v>1.393</v>
      </c>
      <c r="BG46">
        <v>60.825000000000003</v>
      </c>
      <c r="BJ46">
        <v>4.2000000000000003E-2</v>
      </c>
      <c r="BM46">
        <v>96.111000000000004</v>
      </c>
      <c r="BU46">
        <v>7.476</v>
      </c>
      <c r="BY46">
        <v>67326.285999999993</v>
      </c>
      <c r="DQ46">
        <v>24.36</v>
      </c>
      <c r="DU46">
        <v>0.08</v>
      </c>
      <c r="EI46">
        <v>6.7000000000000004E-2</v>
      </c>
      <c r="EJ46">
        <v>9.8659999999999997</v>
      </c>
      <c r="FX46">
        <f t="shared" si="0"/>
        <v>0</v>
      </c>
      <c r="GA46">
        <v>1</v>
      </c>
      <c r="GF46">
        <f t="shared" si="1"/>
        <v>0</v>
      </c>
      <c r="GM46">
        <f t="shared" si="2"/>
        <v>0</v>
      </c>
      <c r="GV46">
        <f t="shared" si="3"/>
        <v>0</v>
      </c>
      <c r="GW46">
        <f t="shared" si="4"/>
        <v>0</v>
      </c>
      <c r="GX46">
        <f t="shared" si="5"/>
        <v>0</v>
      </c>
      <c r="GY46" t="str">
        <f t="shared" si="6"/>
        <v/>
      </c>
      <c r="GZ46" t="b">
        <f t="shared" si="7"/>
        <v>0</v>
      </c>
      <c r="HA46" t="b">
        <f t="shared" si="8"/>
        <v>0</v>
      </c>
      <c r="HB46" t="b">
        <f t="shared" si="9"/>
        <v>0</v>
      </c>
      <c r="HF46">
        <v>4</v>
      </c>
      <c r="HG46">
        <f t="shared" si="10"/>
        <v>4</v>
      </c>
      <c r="HH46">
        <v>2</v>
      </c>
      <c r="HK46">
        <f t="shared" si="11"/>
        <v>0</v>
      </c>
      <c r="HO46">
        <f t="shared" si="12"/>
        <v>0</v>
      </c>
      <c r="HR46">
        <f t="shared" si="13"/>
        <v>4</v>
      </c>
      <c r="HS46">
        <f t="shared" si="14"/>
        <v>2</v>
      </c>
      <c r="HT46">
        <f t="shared" si="15"/>
        <v>0</v>
      </c>
    </row>
    <row r="47" spans="1:228">
      <c r="A47" t="s">
        <v>396</v>
      </c>
      <c r="B47" t="s">
        <v>235</v>
      </c>
      <c r="D47" t="s">
        <v>397</v>
      </c>
      <c r="E47" t="s">
        <v>398</v>
      </c>
      <c r="F47" t="s">
        <v>399</v>
      </c>
      <c r="G47" t="s">
        <v>233</v>
      </c>
      <c r="H47">
        <v>18</v>
      </c>
      <c r="I47">
        <v>8</v>
      </c>
      <c r="J47">
        <v>2</v>
      </c>
      <c r="K47">
        <v>79807.525999999998</v>
      </c>
      <c r="L47">
        <v>0</v>
      </c>
      <c r="M47">
        <v>737.71699999999998</v>
      </c>
      <c r="N47">
        <v>1025.097</v>
      </c>
      <c r="O47">
        <v>3.9119999999999999</v>
      </c>
      <c r="P47">
        <v>75147.48</v>
      </c>
      <c r="Q47">
        <v>1468.2619999999899</v>
      </c>
      <c r="R47">
        <v>1425.0129999999999</v>
      </c>
      <c r="AX47">
        <v>629.803</v>
      </c>
      <c r="AY47">
        <v>3.1920000000000002</v>
      </c>
      <c r="BD47">
        <v>46.183</v>
      </c>
      <c r="BG47">
        <v>58.466999999999999</v>
      </c>
      <c r="BJ47">
        <v>7.1999999999999995E-2</v>
      </c>
      <c r="BU47">
        <v>1.2549999999999999</v>
      </c>
      <c r="BV47">
        <v>1.0529999999999999</v>
      </c>
      <c r="BW47">
        <v>85.355999999999995</v>
      </c>
      <c r="BY47">
        <v>782.38800000000003</v>
      </c>
      <c r="BZ47">
        <v>63.078000000000003</v>
      </c>
      <c r="CD47">
        <v>88.539000000000001</v>
      </c>
      <c r="CE47">
        <v>3.4279999999999999</v>
      </c>
      <c r="CW47">
        <v>1.159</v>
      </c>
      <c r="CX47">
        <v>2.7530000000000001</v>
      </c>
      <c r="DT47">
        <v>7.53</v>
      </c>
      <c r="DU47">
        <v>75139.95</v>
      </c>
      <c r="EI47">
        <v>4.4999999999999998E-2</v>
      </c>
      <c r="EJ47">
        <v>110.03700000000001</v>
      </c>
      <c r="EL47">
        <v>22.960999999999999</v>
      </c>
      <c r="EP47">
        <v>126.256</v>
      </c>
      <c r="EQ47">
        <v>262.35199999999998</v>
      </c>
      <c r="ER47">
        <v>62.595999999999997</v>
      </c>
      <c r="ES47">
        <v>1.5009999999999999</v>
      </c>
      <c r="ET47">
        <v>60.664999999999999</v>
      </c>
      <c r="EU47">
        <v>330.90899999999999</v>
      </c>
      <c r="EV47">
        <v>123.416</v>
      </c>
      <c r="EW47">
        <v>0.80500000000000005</v>
      </c>
      <c r="EX47">
        <v>355.74599999999998</v>
      </c>
      <c r="EY47">
        <v>11.018000000000001</v>
      </c>
      <c r="EZ47">
        <v>44.783000000000001</v>
      </c>
      <c r="FB47">
        <v>61.744</v>
      </c>
      <c r="FC47">
        <v>199.63399999999999</v>
      </c>
      <c r="FD47">
        <v>104.29600000000001</v>
      </c>
      <c r="FE47">
        <v>53.829000000000001</v>
      </c>
      <c r="FI47">
        <v>602.65300000000002</v>
      </c>
      <c r="FJ47">
        <v>170.023</v>
      </c>
      <c r="FK47">
        <v>175.47399999999999</v>
      </c>
      <c r="FL47">
        <v>12.577</v>
      </c>
      <c r="FX47">
        <f t="shared" si="0"/>
        <v>0</v>
      </c>
      <c r="FY47">
        <v>1</v>
      </c>
      <c r="FZ47">
        <v>1</v>
      </c>
      <c r="GB47">
        <v>1</v>
      </c>
      <c r="GC47">
        <v>1</v>
      </c>
      <c r="GD47">
        <v>1</v>
      </c>
      <c r="GF47">
        <f t="shared" si="1"/>
        <v>0</v>
      </c>
      <c r="GH47">
        <v>1</v>
      </c>
      <c r="GI47">
        <v>1</v>
      </c>
      <c r="GJ47">
        <v>2</v>
      </c>
      <c r="GK47">
        <v>2</v>
      </c>
      <c r="GL47">
        <v>2</v>
      </c>
      <c r="GM47">
        <f t="shared" si="2"/>
        <v>3</v>
      </c>
      <c r="GN47">
        <v>2</v>
      </c>
      <c r="GO47">
        <v>2</v>
      </c>
      <c r="GP47">
        <v>2</v>
      </c>
      <c r="GQ47">
        <v>3</v>
      </c>
      <c r="GR47">
        <v>3</v>
      </c>
      <c r="GS47">
        <v>2</v>
      </c>
      <c r="GT47">
        <v>1</v>
      </c>
      <c r="GU47">
        <v>2</v>
      </c>
      <c r="GV47">
        <f t="shared" si="3"/>
        <v>5</v>
      </c>
      <c r="GW47">
        <f t="shared" si="4"/>
        <v>2</v>
      </c>
      <c r="GX47">
        <f t="shared" si="5"/>
        <v>8</v>
      </c>
      <c r="GY47" t="str">
        <f t="shared" si="6"/>
        <v/>
      </c>
      <c r="GZ47" t="b">
        <f t="shared" si="7"/>
        <v>1</v>
      </c>
      <c r="HA47" t="b">
        <f t="shared" si="8"/>
        <v>0</v>
      </c>
      <c r="HB47" t="b">
        <f t="shared" si="9"/>
        <v>0</v>
      </c>
      <c r="HF47">
        <v>2</v>
      </c>
      <c r="HG47">
        <f t="shared" si="10"/>
        <v>2</v>
      </c>
      <c r="HH47">
        <v>1</v>
      </c>
      <c r="HK47">
        <f t="shared" si="11"/>
        <v>0</v>
      </c>
      <c r="HO47">
        <f t="shared" si="12"/>
        <v>0</v>
      </c>
      <c r="HR47">
        <f t="shared" si="13"/>
        <v>2</v>
      </c>
      <c r="HS47">
        <f t="shared" si="14"/>
        <v>1</v>
      </c>
      <c r="HT47">
        <f t="shared" si="15"/>
        <v>2</v>
      </c>
    </row>
    <row r="48" spans="1:228">
      <c r="A48" t="s">
        <v>400</v>
      </c>
      <c r="B48" t="s">
        <v>229</v>
      </c>
      <c r="D48" t="s">
        <v>401</v>
      </c>
      <c r="E48" t="s">
        <v>402</v>
      </c>
      <c r="F48" t="s">
        <v>403</v>
      </c>
      <c r="H48">
        <v>1</v>
      </c>
      <c r="I48">
        <v>0</v>
      </c>
      <c r="J48">
        <v>0</v>
      </c>
      <c r="K48">
        <v>3248.4189999999999</v>
      </c>
      <c r="L48">
        <v>594.18499999999904</v>
      </c>
      <c r="M48">
        <v>1512.5</v>
      </c>
      <c r="N48">
        <v>491.47399999999999</v>
      </c>
      <c r="O48">
        <v>378.05399999999997</v>
      </c>
      <c r="P48">
        <v>217.994</v>
      </c>
      <c r="Q48">
        <v>0</v>
      </c>
      <c r="R48">
        <v>54.211999999999897</v>
      </c>
      <c r="S48">
        <v>23.027999999999999</v>
      </c>
      <c r="U48">
        <v>108.879</v>
      </c>
      <c r="W48">
        <v>34.731999999999999</v>
      </c>
      <c r="Y48">
        <v>12.366</v>
      </c>
      <c r="Z48">
        <v>17.84</v>
      </c>
      <c r="AA48">
        <v>11.335000000000001</v>
      </c>
      <c r="AC48">
        <v>14.319000000000001</v>
      </c>
      <c r="AE48">
        <v>142.95699999999999</v>
      </c>
      <c r="AH48">
        <v>4.6740000000000004</v>
      </c>
      <c r="AN48">
        <v>193.72</v>
      </c>
      <c r="AP48">
        <v>30.335000000000001</v>
      </c>
      <c r="AV48">
        <v>7.2880000000000003</v>
      </c>
      <c r="AW48">
        <v>7.1189999999999998</v>
      </c>
      <c r="AZ48">
        <v>11.19</v>
      </c>
      <c r="BB48">
        <v>16.893999999999998</v>
      </c>
      <c r="BM48">
        <v>1470.009</v>
      </c>
      <c r="BW48">
        <v>261.346</v>
      </c>
      <c r="BY48">
        <v>31.361000000000001</v>
      </c>
      <c r="CJ48">
        <v>198.767</v>
      </c>
      <c r="CR48">
        <v>33.576000000000001</v>
      </c>
      <c r="CS48">
        <v>13.731</v>
      </c>
      <c r="CW48">
        <v>24.672000000000001</v>
      </c>
      <c r="CZ48">
        <v>31.164000000000001</v>
      </c>
      <c r="DH48">
        <v>171.68299999999999</v>
      </c>
      <c r="DJ48">
        <v>91.620999999999995</v>
      </c>
      <c r="DK48">
        <v>11.606999999999999</v>
      </c>
      <c r="DR48">
        <v>87.671000000000006</v>
      </c>
      <c r="DT48">
        <v>9.1159999999999997</v>
      </c>
      <c r="DX48">
        <v>10.109</v>
      </c>
      <c r="ED48">
        <v>111.098</v>
      </c>
      <c r="EZ48">
        <v>51.597999999999999</v>
      </c>
      <c r="FB48">
        <v>2.6139999999999999</v>
      </c>
      <c r="FQ48">
        <v>1</v>
      </c>
      <c r="FX48">
        <f t="shared" si="0"/>
        <v>0</v>
      </c>
      <c r="GF48">
        <f t="shared" si="1"/>
        <v>0</v>
      </c>
      <c r="GM48">
        <f t="shared" si="2"/>
        <v>0</v>
      </c>
      <c r="GV48">
        <f t="shared" si="3"/>
        <v>0</v>
      </c>
      <c r="GW48">
        <f t="shared" si="4"/>
        <v>0</v>
      </c>
      <c r="GX48">
        <f t="shared" si="5"/>
        <v>0</v>
      </c>
      <c r="GY48" t="str">
        <f t="shared" si="6"/>
        <v/>
      </c>
      <c r="GZ48" t="b">
        <f t="shared" si="7"/>
        <v>0</v>
      </c>
      <c r="HA48" t="b">
        <f t="shared" si="8"/>
        <v>0</v>
      </c>
      <c r="HB48" t="b">
        <f t="shared" si="9"/>
        <v>0</v>
      </c>
      <c r="HC48">
        <v>3</v>
      </c>
      <c r="HG48">
        <f t="shared" si="10"/>
        <v>0</v>
      </c>
      <c r="HK48">
        <f t="shared" si="11"/>
        <v>0</v>
      </c>
      <c r="HO48">
        <f t="shared" si="12"/>
        <v>0</v>
      </c>
      <c r="HR48">
        <f t="shared" si="13"/>
        <v>3</v>
      </c>
      <c r="HS48">
        <f t="shared" si="14"/>
        <v>0</v>
      </c>
      <c r="HT48">
        <f t="shared" si="15"/>
        <v>0</v>
      </c>
    </row>
    <row r="49" spans="1:228">
      <c r="A49" t="s">
        <v>404</v>
      </c>
      <c r="B49" t="s">
        <v>229</v>
      </c>
      <c r="D49" t="s">
        <v>405</v>
      </c>
      <c r="E49" t="s">
        <v>406</v>
      </c>
      <c r="H49">
        <v>0</v>
      </c>
      <c r="I49">
        <v>0</v>
      </c>
      <c r="J49">
        <v>0</v>
      </c>
      <c r="K49">
        <v>2997.9479999999999</v>
      </c>
      <c r="L49">
        <v>0</v>
      </c>
      <c r="M49">
        <v>277.005</v>
      </c>
      <c r="N49">
        <v>9.3049999999999997</v>
      </c>
      <c r="O49">
        <v>0</v>
      </c>
      <c r="P49">
        <v>0</v>
      </c>
      <c r="Q49">
        <v>2711.5549999999998</v>
      </c>
      <c r="R49">
        <v>0</v>
      </c>
      <c r="AX49">
        <v>26.85</v>
      </c>
      <c r="AY49">
        <v>250.08</v>
      </c>
      <c r="BL49">
        <v>7.4999999999999997E-2</v>
      </c>
      <c r="BU49">
        <v>7.4009999999999998</v>
      </c>
      <c r="CD49">
        <v>1.9039999999999999</v>
      </c>
      <c r="EI49">
        <v>8.3000000000000004E-2</v>
      </c>
      <c r="EJ49">
        <v>73.162000000000006</v>
      </c>
      <c r="EK49">
        <v>62.796999999999997</v>
      </c>
      <c r="EL49">
        <v>259.88200000000001</v>
      </c>
      <c r="EN49">
        <v>824.11500000000001</v>
      </c>
      <c r="EP49">
        <v>303.98</v>
      </c>
      <c r="ER49">
        <v>153.505</v>
      </c>
      <c r="ET49">
        <v>993.99599999999998</v>
      </c>
      <c r="EX49">
        <v>40.118000000000002</v>
      </c>
      <c r="FX49">
        <f t="shared" si="0"/>
        <v>0</v>
      </c>
      <c r="GF49">
        <f t="shared" si="1"/>
        <v>0</v>
      </c>
      <c r="GM49">
        <f t="shared" si="2"/>
        <v>0</v>
      </c>
      <c r="GV49">
        <f t="shared" si="3"/>
        <v>0</v>
      </c>
      <c r="GW49">
        <f t="shared" si="4"/>
        <v>0</v>
      </c>
      <c r="GX49">
        <f t="shared" si="5"/>
        <v>0</v>
      </c>
      <c r="GY49" t="str">
        <f t="shared" si="6"/>
        <v/>
      </c>
      <c r="GZ49" t="b">
        <f t="shared" si="7"/>
        <v>0</v>
      </c>
      <c r="HA49" t="b">
        <f t="shared" si="8"/>
        <v>0</v>
      </c>
      <c r="HB49" t="b">
        <f t="shared" si="9"/>
        <v>0</v>
      </c>
      <c r="HG49">
        <f t="shared" si="10"/>
        <v>0</v>
      </c>
      <c r="HK49">
        <f t="shared" si="11"/>
        <v>0</v>
      </c>
      <c r="HO49">
        <f t="shared" si="12"/>
        <v>0</v>
      </c>
      <c r="HR49">
        <f t="shared" si="13"/>
        <v>0</v>
      </c>
      <c r="HS49">
        <f t="shared" si="14"/>
        <v>0</v>
      </c>
      <c r="HT49">
        <f t="shared" si="15"/>
        <v>0</v>
      </c>
    </row>
    <row r="50" spans="1:228">
      <c r="A50" t="s">
        <v>407</v>
      </c>
      <c r="B50" t="s">
        <v>229</v>
      </c>
      <c r="D50" t="s">
        <v>408</v>
      </c>
      <c r="E50" t="s">
        <v>409</v>
      </c>
      <c r="F50" t="s">
        <v>410</v>
      </c>
      <c r="H50">
        <v>0</v>
      </c>
      <c r="I50">
        <v>0</v>
      </c>
      <c r="J50">
        <v>0</v>
      </c>
      <c r="K50">
        <v>130.01400000000001</v>
      </c>
      <c r="L50">
        <v>0</v>
      </c>
      <c r="M50">
        <v>120.395</v>
      </c>
      <c r="N50">
        <v>9.1050000000000004</v>
      </c>
      <c r="O50">
        <v>0</v>
      </c>
      <c r="P50">
        <v>0.442</v>
      </c>
      <c r="Q50">
        <v>0</v>
      </c>
      <c r="R50">
        <v>0</v>
      </c>
      <c r="AX50">
        <v>12.831</v>
      </c>
      <c r="AY50">
        <v>6.2469999999999999</v>
      </c>
      <c r="BD50">
        <v>57.328000000000003</v>
      </c>
      <c r="BG50">
        <v>43.951000000000001</v>
      </c>
      <c r="BL50">
        <v>3.7999999999999999E-2</v>
      </c>
      <c r="CD50">
        <v>5.1840000000000002</v>
      </c>
      <c r="CE50">
        <v>3.9209999999999998</v>
      </c>
      <c r="DZ50">
        <v>0.442</v>
      </c>
      <c r="EI50">
        <v>7.1999999999999995E-2</v>
      </c>
      <c r="FX50">
        <f t="shared" si="0"/>
        <v>0</v>
      </c>
      <c r="GF50">
        <f t="shared" si="1"/>
        <v>0</v>
      </c>
      <c r="GM50">
        <f t="shared" si="2"/>
        <v>0</v>
      </c>
      <c r="GV50">
        <f t="shared" si="3"/>
        <v>0</v>
      </c>
      <c r="GW50">
        <f t="shared" si="4"/>
        <v>0</v>
      </c>
      <c r="GX50">
        <f t="shared" si="5"/>
        <v>0</v>
      </c>
      <c r="GY50" t="str">
        <f t="shared" si="6"/>
        <v/>
      </c>
      <c r="GZ50" t="b">
        <f t="shared" si="7"/>
        <v>0</v>
      </c>
      <c r="HA50" t="b">
        <f t="shared" si="8"/>
        <v>0</v>
      </c>
      <c r="HB50" t="b">
        <f t="shared" si="9"/>
        <v>0</v>
      </c>
      <c r="HF50">
        <v>2</v>
      </c>
      <c r="HG50">
        <f t="shared" si="10"/>
        <v>2</v>
      </c>
      <c r="HK50">
        <f t="shared" si="11"/>
        <v>0</v>
      </c>
      <c r="HO50">
        <f t="shared" si="12"/>
        <v>0</v>
      </c>
      <c r="HR50">
        <f t="shared" si="13"/>
        <v>2</v>
      </c>
      <c r="HS50">
        <f t="shared" si="14"/>
        <v>0</v>
      </c>
      <c r="HT50">
        <f t="shared" si="15"/>
        <v>0</v>
      </c>
    </row>
    <row r="51" spans="1:228">
      <c r="A51" t="s">
        <v>411</v>
      </c>
      <c r="B51" t="s">
        <v>229</v>
      </c>
      <c r="D51" t="s">
        <v>412</v>
      </c>
      <c r="E51" t="s">
        <v>413</v>
      </c>
      <c r="F51" t="s">
        <v>414</v>
      </c>
      <c r="G51" t="s">
        <v>233</v>
      </c>
      <c r="H51">
        <v>8</v>
      </c>
      <c r="I51">
        <v>0</v>
      </c>
      <c r="J51">
        <v>3</v>
      </c>
      <c r="K51">
        <v>7190.2939999999899</v>
      </c>
      <c r="L51">
        <v>0</v>
      </c>
      <c r="M51">
        <v>2.73</v>
      </c>
      <c r="N51">
        <v>837.43799999999999</v>
      </c>
      <c r="O51">
        <v>8.15</v>
      </c>
      <c r="P51">
        <v>0</v>
      </c>
      <c r="Q51">
        <v>3308.0340000000001</v>
      </c>
      <c r="R51">
        <v>3033.6210000000001</v>
      </c>
      <c r="AX51">
        <v>1.532</v>
      </c>
      <c r="AY51">
        <v>1.0880000000000001</v>
      </c>
      <c r="BL51">
        <v>0.11</v>
      </c>
      <c r="BR51">
        <v>35.929000000000002</v>
      </c>
      <c r="BU51">
        <v>4.1539999999999999</v>
      </c>
      <c r="BW51">
        <v>627.51599999999996</v>
      </c>
      <c r="BY51">
        <v>78.075000000000003</v>
      </c>
      <c r="CA51">
        <v>21.574999999999999</v>
      </c>
      <c r="CD51">
        <v>70.188999999999993</v>
      </c>
      <c r="CU51">
        <v>6.4189999999999996</v>
      </c>
      <c r="CW51">
        <v>1.7310000000000001</v>
      </c>
      <c r="EI51">
        <v>0.32100000000000001</v>
      </c>
      <c r="EJ51">
        <v>20.619</v>
      </c>
      <c r="EK51">
        <v>17.992000000000001</v>
      </c>
      <c r="EL51">
        <v>258.298</v>
      </c>
      <c r="EN51">
        <v>795.48800000000006</v>
      </c>
      <c r="EP51">
        <v>346.77699999999999</v>
      </c>
      <c r="ER51">
        <v>158.13</v>
      </c>
      <c r="ET51">
        <v>547.92899999999997</v>
      </c>
      <c r="EU51">
        <v>2.4550000000000001</v>
      </c>
      <c r="EV51">
        <v>257.91699999999997</v>
      </c>
      <c r="EX51">
        <v>902.42899999999997</v>
      </c>
      <c r="EZ51">
        <v>137.68799999999999</v>
      </c>
      <c r="FB51">
        <v>1775.6369999999999</v>
      </c>
      <c r="FF51">
        <v>254.68600000000001</v>
      </c>
      <c r="FH51">
        <v>231.37200000000001</v>
      </c>
      <c r="FI51">
        <v>189.898</v>
      </c>
      <c r="FK51">
        <v>403.28399999999999</v>
      </c>
      <c r="FM51">
        <v>41.055999999999997</v>
      </c>
      <c r="FX51">
        <f t="shared" si="0"/>
        <v>0</v>
      </c>
      <c r="FZ51">
        <v>3</v>
      </c>
      <c r="GB51">
        <v>3</v>
      </c>
      <c r="GF51">
        <f t="shared" si="1"/>
        <v>2</v>
      </c>
      <c r="GG51">
        <v>1</v>
      </c>
      <c r="GM51">
        <f t="shared" si="2"/>
        <v>0</v>
      </c>
      <c r="GQ51">
        <v>1</v>
      </c>
      <c r="GR51">
        <v>3</v>
      </c>
      <c r="GS51">
        <v>1</v>
      </c>
      <c r="GT51">
        <v>1</v>
      </c>
      <c r="GU51">
        <v>1</v>
      </c>
      <c r="GV51">
        <f t="shared" si="3"/>
        <v>0</v>
      </c>
      <c r="GW51">
        <f t="shared" si="4"/>
        <v>1</v>
      </c>
      <c r="GX51">
        <f t="shared" si="5"/>
        <v>0</v>
      </c>
      <c r="GY51" t="str">
        <f t="shared" si="6"/>
        <v/>
      </c>
      <c r="GZ51" t="b">
        <f t="shared" si="7"/>
        <v>0</v>
      </c>
      <c r="HA51" t="b">
        <f t="shared" si="8"/>
        <v>0</v>
      </c>
      <c r="HB51" t="b">
        <f t="shared" si="9"/>
        <v>1</v>
      </c>
      <c r="HG51">
        <f t="shared" si="10"/>
        <v>0</v>
      </c>
      <c r="HJ51">
        <v>2</v>
      </c>
      <c r="HK51">
        <f t="shared" si="11"/>
        <v>2</v>
      </c>
      <c r="HL51">
        <v>1</v>
      </c>
      <c r="HO51">
        <f t="shared" si="12"/>
        <v>0</v>
      </c>
      <c r="HR51">
        <f t="shared" si="13"/>
        <v>2</v>
      </c>
      <c r="HS51">
        <f t="shared" si="14"/>
        <v>1</v>
      </c>
      <c r="HT51">
        <f t="shared" si="15"/>
        <v>3</v>
      </c>
    </row>
    <row r="52" spans="1:228">
      <c r="A52" t="s">
        <v>415</v>
      </c>
      <c r="B52" t="s">
        <v>235</v>
      </c>
      <c r="D52" t="s">
        <v>416</v>
      </c>
      <c r="E52" t="s">
        <v>417</v>
      </c>
      <c r="H52">
        <v>0</v>
      </c>
      <c r="I52">
        <v>0</v>
      </c>
      <c r="J52">
        <v>0</v>
      </c>
      <c r="K52">
        <v>17647.268</v>
      </c>
      <c r="L52">
        <v>0</v>
      </c>
      <c r="M52">
        <v>17642.591</v>
      </c>
      <c r="N52">
        <v>0</v>
      </c>
      <c r="O52">
        <v>0</v>
      </c>
      <c r="P52">
        <v>4.3440000000000003</v>
      </c>
      <c r="Q52">
        <v>0</v>
      </c>
      <c r="R52">
        <v>0</v>
      </c>
      <c r="AX52">
        <v>34.610999999999997</v>
      </c>
      <c r="AY52">
        <v>17607.839</v>
      </c>
      <c r="BJ52">
        <v>0.14099999999999999</v>
      </c>
      <c r="DQ52">
        <v>4.3440000000000003</v>
      </c>
      <c r="EI52">
        <v>0.33300000000000002</v>
      </c>
      <c r="FX52">
        <f t="shared" si="0"/>
        <v>0</v>
      </c>
      <c r="GF52">
        <f t="shared" si="1"/>
        <v>0</v>
      </c>
      <c r="GM52">
        <f t="shared" si="2"/>
        <v>0</v>
      </c>
      <c r="GV52">
        <f t="shared" si="3"/>
        <v>0</v>
      </c>
      <c r="GW52">
        <f t="shared" si="4"/>
        <v>0</v>
      </c>
      <c r="GX52">
        <f t="shared" si="5"/>
        <v>0</v>
      </c>
      <c r="GY52" t="str">
        <f t="shared" si="6"/>
        <v/>
      </c>
      <c r="GZ52" t="b">
        <f t="shared" si="7"/>
        <v>0</v>
      </c>
      <c r="HA52" t="b">
        <f t="shared" si="8"/>
        <v>0</v>
      </c>
      <c r="HB52" t="b">
        <f t="shared" si="9"/>
        <v>0</v>
      </c>
      <c r="HG52">
        <f t="shared" si="10"/>
        <v>0</v>
      </c>
      <c r="HK52">
        <f t="shared" si="11"/>
        <v>0</v>
      </c>
      <c r="HO52">
        <f t="shared" si="12"/>
        <v>0</v>
      </c>
      <c r="HR52">
        <f t="shared" si="13"/>
        <v>0</v>
      </c>
      <c r="HS52">
        <f t="shared" si="14"/>
        <v>0</v>
      </c>
      <c r="HT52">
        <f t="shared" si="15"/>
        <v>0</v>
      </c>
    </row>
    <row r="53" spans="1:228">
      <c r="A53" t="s">
        <v>418</v>
      </c>
      <c r="B53" t="s">
        <v>235</v>
      </c>
      <c r="D53" t="s">
        <v>419</v>
      </c>
      <c r="E53" t="s">
        <v>420</v>
      </c>
      <c r="G53" t="s">
        <v>233</v>
      </c>
      <c r="H53">
        <v>1</v>
      </c>
      <c r="I53">
        <v>0</v>
      </c>
      <c r="J53">
        <v>1</v>
      </c>
      <c r="K53">
        <v>4090.067</v>
      </c>
      <c r="L53">
        <v>0</v>
      </c>
      <c r="M53">
        <v>331.46300000000002</v>
      </c>
      <c r="N53">
        <v>0</v>
      </c>
      <c r="O53">
        <v>0</v>
      </c>
      <c r="P53">
        <v>0</v>
      </c>
      <c r="Q53">
        <v>3758.518</v>
      </c>
      <c r="R53">
        <v>0</v>
      </c>
      <c r="AX53">
        <v>293.38900000000001</v>
      </c>
      <c r="AY53">
        <v>12.266</v>
      </c>
      <c r="BG53">
        <v>25.695</v>
      </c>
      <c r="BH53">
        <v>0.113</v>
      </c>
      <c r="EI53">
        <v>8.5999999999999993E-2</v>
      </c>
      <c r="EJ53">
        <v>3749.6869999999999</v>
      </c>
      <c r="EK53">
        <v>8.8309999999999995</v>
      </c>
      <c r="FX53">
        <f t="shared" si="0"/>
        <v>0</v>
      </c>
      <c r="GD53">
        <v>3</v>
      </c>
      <c r="GF53">
        <f t="shared" si="1"/>
        <v>1</v>
      </c>
      <c r="GM53">
        <f t="shared" si="2"/>
        <v>0</v>
      </c>
      <c r="GV53">
        <f t="shared" si="3"/>
        <v>0</v>
      </c>
      <c r="GW53">
        <f t="shared" si="4"/>
        <v>0</v>
      </c>
      <c r="GX53">
        <f t="shared" si="5"/>
        <v>0</v>
      </c>
      <c r="GY53" t="str">
        <f t="shared" si="6"/>
        <v/>
      </c>
      <c r="GZ53" t="b">
        <f t="shared" si="7"/>
        <v>0</v>
      </c>
      <c r="HA53" t="b">
        <f t="shared" si="8"/>
        <v>1</v>
      </c>
      <c r="HB53" t="b">
        <f t="shared" si="9"/>
        <v>0</v>
      </c>
      <c r="HG53">
        <f t="shared" si="10"/>
        <v>0</v>
      </c>
      <c r="HH53">
        <v>1</v>
      </c>
      <c r="HK53">
        <f t="shared" si="11"/>
        <v>0</v>
      </c>
      <c r="HO53">
        <f t="shared" si="12"/>
        <v>0</v>
      </c>
      <c r="HR53">
        <f t="shared" si="13"/>
        <v>0</v>
      </c>
      <c r="HS53">
        <f t="shared" si="14"/>
        <v>1</v>
      </c>
      <c r="HT53">
        <f t="shared" si="15"/>
        <v>1</v>
      </c>
    </row>
    <row r="54" spans="1:228">
      <c r="A54" t="s">
        <v>421</v>
      </c>
      <c r="B54" t="s">
        <v>229</v>
      </c>
      <c r="D54" t="s">
        <v>422</v>
      </c>
      <c r="E54" t="s">
        <v>423</v>
      </c>
      <c r="H54">
        <v>0</v>
      </c>
      <c r="I54">
        <v>0</v>
      </c>
      <c r="J54">
        <v>0</v>
      </c>
      <c r="K54">
        <v>16634.387999999999</v>
      </c>
      <c r="L54">
        <v>14911.331</v>
      </c>
      <c r="M54">
        <v>1542.2439999999999</v>
      </c>
      <c r="N54">
        <v>4.423</v>
      </c>
      <c r="O54">
        <v>0</v>
      </c>
      <c r="P54">
        <v>0</v>
      </c>
      <c r="Q54">
        <v>168.13</v>
      </c>
      <c r="R54">
        <v>7.4359999999999999</v>
      </c>
      <c r="Z54">
        <v>14911.153</v>
      </c>
      <c r="AM54">
        <v>0.17799999999999999</v>
      </c>
      <c r="AX54">
        <v>180.608</v>
      </c>
      <c r="AY54">
        <v>23.396999999999998</v>
      </c>
      <c r="AZ54">
        <v>12.443</v>
      </c>
      <c r="BL54">
        <v>0.34699999999999998</v>
      </c>
      <c r="BM54">
        <v>91.078000000000003</v>
      </c>
      <c r="BN54">
        <v>1234.3710000000001</v>
      </c>
      <c r="BU54">
        <v>4.423</v>
      </c>
      <c r="EI54">
        <v>0.82399999999999995</v>
      </c>
      <c r="ET54">
        <v>94.018000000000001</v>
      </c>
      <c r="EU54">
        <v>33.000999999999998</v>
      </c>
      <c r="EV54">
        <v>41.110999999999997</v>
      </c>
      <c r="FB54">
        <v>7.4359999999999999</v>
      </c>
      <c r="FX54">
        <f t="shared" si="0"/>
        <v>0</v>
      </c>
      <c r="GF54">
        <f t="shared" si="1"/>
        <v>0</v>
      </c>
      <c r="GM54">
        <f t="shared" si="2"/>
        <v>0</v>
      </c>
      <c r="GV54">
        <f t="shared" si="3"/>
        <v>0</v>
      </c>
      <c r="GW54">
        <f t="shared" si="4"/>
        <v>0</v>
      </c>
      <c r="GX54">
        <f t="shared" si="5"/>
        <v>0</v>
      </c>
      <c r="GY54" t="str">
        <f t="shared" si="6"/>
        <v/>
      </c>
      <c r="GZ54" t="b">
        <f t="shared" si="7"/>
        <v>0</v>
      </c>
      <c r="HA54" t="b">
        <f t="shared" si="8"/>
        <v>0</v>
      </c>
      <c r="HB54" t="b">
        <f t="shared" si="9"/>
        <v>0</v>
      </c>
      <c r="HG54">
        <f t="shared" si="10"/>
        <v>0</v>
      </c>
      <c r="HK54">
        <f t="shared" si="11"/>
        <v>0</v>
      </c>
      <c r="HO54">
        <f t="shared" si="12"/>
        <v>0</v>
      </c>
      <c r="HR54">
        <f t="shared" si="13"/>
        <v>0</v>
      </c>
      <c r="HS54">
        <f t="shared" si="14"/>
        <v>0</v>
      </c>
      <c r="HT54">
        <f t="shared" si="15"/>
        <v>0</v>
      </c>
    </row>
    <row r="55" spans="1:228">
      <c r="A55" t="s">
        <v>424</v>
      </c>
      <c r="B55" t="s">
        <v>229</v>
      </c>
      <c r="D55" t="s">
        <v>425</v>
      </c>
      <c r="E55" t="s">
        <v>426</v>
      </c>
      <c r="H55">
        <v>0</v>
      </c>
      <c r="I55">
        <v>0</v>
      </c>
      <c r="J55">
        <v>0</v>
      </c>
      <c r="K55">
        <v>9.4239999999999995</v>
      </c>
      <c r="L55">
        <v>0</v>
      </c>
      <c r="M55">
        <v>6.3620000000000001</v>
      </c>
      <c r="N55">
        <v>2.9849999999999999</v>
      </c>
      <c r="O55">
        <v>0</v>
      </c>
      <c r="P55">
        <v>0</v>
      </c>
      <c r="Q55">
        <v>0</v>
      </c>
      <c r="R55">
        <v>0</v>
      </c>
      <c r="AY55">
        <v>6.2889999999999997</v>
      </c>
      <c r="BL55">
        <v>7.2999999999999995E-2</v>
      </c>
      <c r="BV55">
        <v>2.9849999999999999</v>
      </c>
      <c r="EI55">
        <v>7.6999999999999999E-2</v>
      </c>
      <c r="FX55">
        <f t="shared" si="0"/>
        <v>0</v>
      </c>
      <c r="GF55">
        <f t="shared" si="1"/>
        <v>0</v>
      </c>
      <c r="GM55">
        <f t="shared" si="2"/>
        <v>0</v>
      </c>
      <c r="GV55">
        <f t="shared" si="3"/>
        <v>0</v>
      </c>
      <c r="GW55">
        <f t="shared" si="4"/>
        <v>0</v>
      </c>
      <c r="GX55">
        <f t="shared" si="5"/>
        <v>0</v>
      </c>
      <c r="GY55" t="str">
        <f t="shared" si="6"/>
        <v/>
      </c>
      <c r="GZ55" t="b">
        <f t="shared" si="7"/>
        <v>0</v>
      </c>
      <c r="HA55" t="b">
        <f t="shared" si="8"/>
        <v>0</v>
      </c>
      <c r="HB55" t="b">
        <f t="shared" si="9"/>
        <v>0</v>
      </c>
      <c r="HG55">
        <f t="shared" si="10"/>
        <v>0</v>
      </c>
      <c r="HK55">
        <f t="shared" si="11"/>
        <v>0</v>
      </c>
      <c r="HO55">
        <f t="shared" si="12"/>
        <v>0</v>
      </c>
      <c r="HR55">
        <f t="shared" si="13"/>
        <v>0</v>
      </c>
      <c r="HS55">
        <f t="shared" si="14"/>
        <v>0</v>
      </c>
      <c r="HT55">
        <f t="shared" si="15"/>
        <v>0</v>
      </c>
    </row>
    <row r="56" spans="1:228">
      <c r="A56" t="s">
        <v>427</v>
      </c>
      <c r="B56" t="s">
        <v>229</v>
      </c>
      <c r="D56" t="s">
        <v>428</v>
      </c>
      <c r="E56" t="s">
        <v>429</v>
      </c>
      <c r="F56" t="s">
        <v>430</v>
      </c>
      <c r="G56" t="s">
        <v>233</v>
      </c>
      <c r="H56">
        <v>16</v>
      </c>
      <c r="I56">
        <v>3</v>
      </c>
      <c r="J56">
        <v>3</v>
      </c>
      <c r="K56">
        <v>86275.881999999998</v>
      </c>
      <c r="L56">
        <v>72590.828999999998</v>
      </c>
      <c r="M56">
        <v>5021.34</v>
      </c>
      <c r="N56">
        <v>1077.357</v>
      </c>
      <c r="O56">
        <v>3.9289999999999998</v>
      </c>
      <c r="P56">
        <v>9.7050000000000001</v>
      </c>
      <c r="Q56">
        <v>0</v>
      </c>
      <c r="R56">
        <v>7572.6229999999996</v>
      </c>
      <c r="U56">
        <v>37.365000000000002</v>
      </c>
      <c r="Y56">
        <v>42.1</v>
      </c>
      <c r="Z56">
        <v>58.618000000000002</v>
      </c>
      <c r="AA56">
        <v>70.016999999999996</v>
      </c>
      <c r="AC56">
        <v>9.1180000000000003</v>
      </c>
      <c r="AE56">
        <v>5.0049999999999999</v>
      </c>
      <c r="AH56">
        <v>23.298999999999999</v>
      </c>
      <c r="AM56">
        <v>0.08</v>
      </c>
      <c r="AP56">
        <v>39911.654999999999</v>
      </c>
      <c r="AQ56">
        <v>32433.572</v>
      </c>
      <c r="AX56">
        <v>18.670000000000002</v>
      </c>
      <c r="BB56">
        <v>585.44899999999996</v>
      </c>
      <c r="BC56">
        <v>3407.4079999999999</v>
      </c>
      <c r="BD56">
        <v>65.457999999999998</v>
      </c>
      <c r="BG56">
        <v>61.225000000000001</v>
      </c>
      <c r="BH56">
        <v>15.244</v>
      </c>
      <c r="BM56">
        <v>862.33299999999997</v>
      </c>
      <c r="BO56">
        <v>3.1539999999999999</v>
      </c>
      <c r="BP56">
        <v>2.399</v>
      </c>
      <c r="BY56">
        <v>1073.8679999999999</v>
      </c>
      <c r="BZ56">
        <v>3.4889999999999999</v>
      </c>
      <c r="CW56">
        <v>3.9289999999999998</v>
      </c>
      <c r="DT56">
        <v>2.2069999999999999</v>
      </c>
      <c r="DU56">
        <v>7.4980000000000002</v>
      </c>
      <c r="EI56">
        <v>9.9000000000000005E-2</v>
      </c>
      <c r="EZ56">
        <v>51.7</v>
      </c>
      <c r="FB56">
        <v>961.654</v>
      </c>
      <c r="FI56">
        <v>2003.3489999999999</v>
      </c>
      <c r="FM56">
        <v>4555.92</v>
      </c>
      <c r="FU56">
        <v>1</v>
      </c>
      <c r="FV56">
        <v>3</v>
      </c>
      <c r="FW56">
        <v>1</v>
      </c>
      <c r="FX56">
        <f t="shared" si="0"/>
        <v>1</v>
      </c>
      <c r="GE56">
        <v>3</v>
      </c>
      <c r="GF56">
        <f t="shared" si="1"/>
        <v>1</v>
      </c>
      <c r="GG56">
        <v>1</v>
      </c>
      <c r="GH56">
        <v>1</v>
      </c>
      <c r="GI56">
        <v>2</v>
      </c>
      <c r="GJ56">
        <v>1</v>
      </c>
      <c r="GK56">
        <v>2</v>
      </c>
      <c r="GL56">
        <v>1</v>
      </c>
      <c r="GM56">
        <f t="shared" si="2"/>
        <v>2</v>
      </c>
      <c r="GN56">
        <v>2</v>
      </c>
      <c r="GO56">
        <v>1</v>
      </c>
      <c r="GP56">
        <v>1</v>
      </c>
      <c r="GQ56">
        <v>1</v>
      </c>
      <c r="GR56">
        <v>3</v>
      </c>
      <c r="GU56">
        <v>1</v>
      </c>
      <c r="GV56">
        <f t="shared" si="3"/>
        <v>1</v>
      </c>
      <c r="GW56">
        <f t="shared" si="4"/>
        <v>1</v>
      </c>
      <c r="GX56">
        <f t="shared" si="5"/>
        <v>3</v>
      </c>
      <c r="GY56" t="str">
        <f t="shared" si="6"/>
        <v/>
      </c>
      <c r="GZ56" t="b">
        <f t="shared" si="7"/>
        <v>0</v>
      </c>
      <c r="HA56" t="b">
        <f t="shared" si="8"/>
        <v>0</v>
      </c>
      <c r="HB56" t="b">
        <f t="shared" si="9"/>
        <v>1</v>
      </c>
      <c r="HF56">
        <v>2</v>
      </c>
      <c r="HG56">
        <f t="shared" si="10"/>
        <v>2</v>
      </c>
      <c r="HH56">
        <v>1</v>
      </c>
      <c r="HK56">
        <f t="shared" si="11"/>
        <v>0</v>
      </c>
      <c r="HO56">
        <f t="shared" si="12"/>
        <v>0</v>
      </c>
      <c r="HR56">
        <f t="shared" si="13"/>
        <v>2</v>
      </c>
      <c r="HS56">
        <f t="shared" si="14"/>
        <v>1</v>
      </c>
      <c r="HT56">
        <f t="shared" si="15"/>
        <v>3</v>
      </c>
    </row>
    <row r="57" spans="1:228">
      <c r="A57" t="s">
        <v>431</v>
      </c>
      <c r="B57" t="s">
        <v>229</v>
      </c>
      <c r="D57" t="s">
        <v>432</v>
      </c>
      <c r="E57" t="s">
        <v>433</v>
      </c>
      <c r="F57" t="s">
        <v>434</v>
      </c>
      <c r="G57" t="s">
        <v>233</v>
      </c>
      <c r="H57">
        <v>2</v>
      </c>
      <c r="I57">
        <v>0</v>
      </c>
      <c r="J57">
        <v>0</v>
      </c>
      <c r="K57">
        <v>442.695999999999</v>
      </c>
      <c r="L57">
        <v>0</v>
      </c>
      <c r="M57">
        <v>0</v>
      </c>
      <c r="N57">
        <v>433.94199999999898</v>
      </c>
      <c r="O57">
        <v>0</v>
      </c>
      <c r="P57">
        <v>0</v>
      </c>
      <c r="Q57">
        <v>0</v>
      </c>
      <c r="R57">
        <v>8.6440000000000001</v>
      </c>
      <c r="BU57">
        <v>3.109</v>
      </c>
      <c r="BV57">
        <v>13.599</v>
      </c>
      <c r="BW57">
        <v>5.306</v>
      </c>
      <c r="BX57">
        <v>0.115</v>
      </c>
      <c r="BY57">
        <v>286.94499999999999</v>
      </c>
      <c r="BZ57">
        <v>0.126</v>
      </c>
      <c r="CA57">
        <v>95.864000000000004</v>
      </c>
      <c r="CD57">
        <v>28.704999999999998</v>
      </c>
      <c r="CI57">
        <v>0.17299999999999999</v>
      </c>
      <c r="EI57">
        <v>0.11</v>
      </c>
      <c r="EZ57">
        <v>6.7930000000000001</v>
      </c>
      <c r="FA57">
        <v>1.851</v>
      </c>
      <c r="FX57">
        <f t="shared" si="0"/>
        <v>0</v>
      </c>
      <c r="FY57">
        <v>1</v>
      </c>
      <c r="GD57">
        <v>1</v>
      </c>
      <c r="GF57">
        <f t="shared" si="1"/>
        <v>0</v>
      </c>
      <c r="GM57">
        <f t="shared" si="2"/>
        <v>0</v>
      </c>
      <c r="GV57">
        <f t="shared" si="3"/>
        <v>0</v>
      </c>
      <c r="GW57">
        <f t="shared" si="4"/>
        <v>0</v>
      </c>
      <c r="GX57">
        <f t="shared" si="5"/>
        <v>0</v>
      </c>
      <c r="GY57" t="str">
        <f t="shared" si="6"/>
        <v/>
      </c>
      <c r="GZ57" t="b">
        <f t="shared" si="7"/>
        <v>0</v>
      </c>
      <c r="HA57" t="b">
        <f t="shared" si="8"/>
        <v>0</v>
      </c>
      <c r="HB57" t="b">
        <f t="shared" si="9"/>
        <v>0</v>
      </c>
      <c r="HG57">
        <f t="shared" si="10"/>
        <v>0</v>
      </c>
      <c r="HJ57">
        <v>2</v>
      </c>
      <c r="HK57">
        <f t="shared" si="11"/>
        <v>2</v>
      </c>
      <c r="HL57">
        <v>1</v>
      </c>
      <c r="HO57">
        <f t="shared" si="12"/>
        <v>0</v>
      </c>
      <c r="HR57">
        <f t="shared" si="13"/>
        <v>2</v>
      </c>
      <c r="HS57">
        <f t="shared" si="14"/>
        <v>1</v>
      </c>
      <c r="HT57">
        <f t="shared" si="15"/>
        <v>0</v>
      </c>
    </row>
    <row r="58" spans="1:228">
      <c r="A58" t="s">
        <v>435</v>
      </c>
      <c r="B58" t="s">
        <v>229</v>
      </c>
      <c r="D58" t="s">
        <v>436</v>
      </c>
      <c r="E58" t="s">
        <v>437</v>
      </c>
      <c r="H58">
        <v>10</v>
      </c>
      <c r="I58">
        <v>2</v>
      </c>
      <c r="J58">
        <v>2</v>
      </c>
      <c r="K58">
        <v>1154.00799999999</v>
      </c>
      <c r="L58">
        <v>177.755</v>
      </c>
      <c r="M58">
        <v>17.32</v>
      </c>
      <c r="N58">
        <v>126.33799999999999</v>
      </c>
      <c r="O58">
        <v>0.189</v>
      </c>
      <c r="P58">
        <v>24.77</v>
      </c>
      <c r="Q58">
        <v>404.349999999999</v>
      </c>
      <c r="R58">
        <v>403.16199999999998</v>
      </c>
      <c r="W58">
        <v>29.524000000000001</v>
      </c>
      <c r="Y58">
        <v>64.183000000000007</v>
      </c>
      <c r="Z58">
        <v>29.981999999999999</v>
      </c>
      <c r="AE58">
        <v>9.7479999999999993</v>
      </c>
      <c r="AL58">
        <v>1.9E-2</v>
      </c>
      <c r="AM58">
        <v>0.159</v>
      </c>
      <c r="AP58">
        <v>44.14</v>
      </c>
      <c r="AX58">
        <v>0.19400000000000001</v>
      </c>
      <c r="AY58">
        <v>17.126000000000001</v>
      </c>
      <c r="BQ58">
        <v>2.4950000000000001</v>
      </c>
      <c r="BY58">
        <v>100.369</v>
      </c>
      <c r="BZ58">
        <v>22.245000000000001</v>
      </c>
      <c r="CD58">
        <v>1.2290000000000001</v>
      </c>
      <c r="CW58">
        <v>0.189</v>
      </c>
      <c r="DQ58">
        <v>0.32700000000000001</v>
      </c>
      <c r="DT58">
        <v>12.196999999999999</v>
      </c>
      <c r="DU58">
        <v>6.9000000000000006E-2</v>
      </c>
      <c r="DX58">
        <v>12.177</v>
      </c>
      <c r="EI58">
        <v>0.124</v>
      </c>
      <c r="EJ58">
        <v>73.275999999999996</v>
      </c>
      <c r="EK58">
        <v>3.1269999999999998</v>
      </c>
      <c r="EL58">
        <v>142.03</v>
      </c>
      <c r="EN58">
        <v>75.472999999999999</v>
      </c>
      <c r="ER58">
        <v>29.887</v>
      </c>
      <c r="ET58">
        <v>22.702999999999999</v>
      </c>
      <c r="EV58">
        <v>10.084</v>
      </c>
      <c r="EX58">
        <v>47.77</v>
      </c>
      <c r="EZ58">
        <v>2.448</v>
      </c>
      <c r="FA58">
        <v>1.1080000000000001</v>
      </c>
      <c r="FB58">
        <v>84.433000000000007</v>
      </c>
      <c r="FD58">
        <v>15.234999999999999</v>
      </c>
      <c r="FF58">
        <v>20.943999999999999</v>
      </c>
      <c r="FH58">
        <v>8.359</v>
      </c>
      <c r="FI58">
        <v>222.166</v>
      </c>
      <c r="FJ58">
        <v>4.2519999999999998</v>
      </c>
      <c r="FK58">
        <v>12.478999999999999</v>
      </c>
      <c r="FM58">
        <v>31.738</v>
      </c>
      <c r="FX58">
        <f t="shared" si="0"/>
        <v>0</v>
      </c>
      <c r="FZ58">
        <v>1</v>
      </c>
      <c r="GB58">
        <v>1</v>
      </c>
      <c r="GF58">
        <f t="shared" si="1"/>
        <v>0</v>
      </c>
      <c r="GG58">
        <v>1</v>
      </c>
      <c r="GH58">
        <v>1</v>
      </c>
      <c r="GI58">
        <v>2</v>
      </c>
      <c r="GJ58">
        <v>1</v>
      </c>
      <c r="GM58">
        <f t="shared" si="2"/>
        <v>1</v>
      </c>
      <c r="GP58">
        <v>2</v>
      </c>
      <c r="GQ58">
        <v>3</v>
      </c>
      <c r="GR58">
        <v>3</v>
      </c>
      <c r="GU58">
        <v>1</v>
      </c>
      <c r="GV58">
        <f t="shared" si="3"/>
        <v>1</v>
      </c>
      <c r="GW58">
        <f t="shared" si="4"/>
        <v>2</v>
      </c>
      <c r="GX58">
        <f t="shared" si="5"/>
        <v>2</v>
      </c>
      <c r="GY58" t="str">
        <f t="shared" si="6"/>
        <v/>
      </c>
      <c r="GZ58" t="b">
        <f t="shared" si="7"/>
        <v>1</v>
      </c>
      <c r="HA58" t="b">
        <f t="shared" si="8"/>
        <v>0</v>
      </c>
      <c r="HB58" t="b">
        <f t="shared" si="9"/>
        <v>0</v>
      </c>
      <c r="HG58">
        <f t="shared" si="10"/>
        <v>0</v>
      </c>
      <c r="HK58">
        <f t="shared" si="11"/>
        <v>0</v>
      </c>
      <c r="HO58">
        <f t="shared" si="12"/>
        <v>0</v>
      </c>
      <c r="HR58">
        <f t="shared" si="13"/>
        <v>0</v>
      </c>
      <c r="HS58">
        <f t="shared" si="14"/>
        <v>0</v>
      </c>
      <c r="HT58">
        <f t="shared" si="15"/>
        <v>2</v>
      </c>
    </row>
    <row r="59" spans="1:228">
      <c r="A59" t="s">
        <v>438</v>
      </c>
      <c r="B59" t="s">
        <v>235</v>
      </c>
      <c r="D59" t="s">
        <v>439</v>
      </c>
      <c r="E59" t="s">
        <v>440</v>
      </c>
      <c r="F59" t="s">
        <v>441</v>
      </c>
      <c r="H59">
        <v>24</v>
      </c>
      <c r="I59">
        <v>2</v>
      </c>
      <c r="J59">
        <v>14</v>
      </c>
      <c r="K59">
        <v>11208.154</v>
      </c>
      <c r="L59">
        <v>4032.1729999999998</v>
      </c>
      <c r="M59">
        <v>1266.6479999999999</v>
      </c>
      <c r="N59">
        <v>1137.8489999999999</v>
      </c>
      <c r="O59">
        <v>82.947000000000003</v>
      </c>
      <c r="P59">
        <v>380.10700000000003</v>
      </c>
      <c r="Q59">
        <v>1846.944</v>
      </c>
      <c r="R59">
        <v>2461.386</v>
      </c>
      <c r="S59">
        <v>14.16</v>
      </c>
      <c r="U59">
        <v>82.650999999999996</v>
      </c>
      <c r="W59">
        <v>222.22800000000001</v>
      </c>
      <c r="Y59">
        <v>2984.42</v>
      </c>
      <c r="Z59">
        <v>105.789</v>
      </c>
      <c r="AA59">
        <v>109.492</v>
      </c>
      <c r="AC59">
        <v>42.784999999999997</v>
      </c>
      <c r="AE59">
        <v>335.81400000000002</v>
      </c>
      <c r="AF59">
        <v>2.2320000000000002</v>
      </c>
      <c r="AH59">
        <v>43.442999999999998</v>
      </c>
      <c r="AJ59">
        <v>0.13200000000000001</v>
      </c>
      <c r="AK59">
        <v>0.156</v>
      </c>
      <c r="AN59">
        <v>79.400999999999996</v>
      </c>
      <c r="AP59">
        <v>9.4700000000000006</v>
      </c>
      <c r="AX59">
        <v>180.684</v>
      </c>
      <c r="AY59">
        <v>8.3140000000000001</v>
      </c>
      <c r="BB59">
        <v>765.26900000000001</v>
      </c>
      <c r="BM59">
        <v>312.38099999999997</v>
      </c>
      <c r="BU59">
        <v>26.343</v>
      </c>
      <c r="BY59">
        <v>1010.665</v>
      </c>
      <c r="CD59">
        <v>19.245000000000001</v>
      </c>
      <c r="CJ59">
        <v>81.596000000000004</v>
      </c>
      <c r="CS59">
        <v>8.2940000000000005</v>
      </c>
      <c r="CW59">
        <v>42.988999999999997</v>
      </c>
      <c r="CZ59">
        <v>3.351</v>
      </c>
      <c r="DH59">
        <v>28.312999999999999</v>
      </c>
      <c r="DN59">
        <v>111.51</v>
      </c>
      <c r="DO59">
        <v>9.1999999999999998E-2</v>
      </c>
      <c r="DP59">
        <v>72.241</v>
      </c>
      <c r="DQ59">
        <v>21.812000000000001</v>
      </c>
      <c r="DT59">
        <v>6.6020000000000003</v>
      </c>
      <c r="DX59">
        <v>9.8239999999999998</v>
      </c>
      <c r="ED59">
        <v>28.041</v>
      </c>
      <c r="EF59">
        <v>35.213000000000001</v>
      </c>
      <c r="EG59">
        <v>60.789000000000001</v>
      </c>
      <c r="EH59">
        <v>33.982999999999997</v>
      </c>
      <c r="EI59">
        <v>0.1</v>
      </c>
      <c r="EJ59">
        <v>130.05699999999999</v>
      </c>
      <c r="EK59">
        <v>1.2869999999999999</v>
      </c>
      <c r="EL59">
        <v>243.67599999999999</v>
      </c>
      <c r="EN59">
        <v>443.32299999999998</v>
      </c>
      <c r="EP59">
        <v>127.003</v>
      </c>
      <c r="ER59">
        <v>124.304</v>
      </c>
      <c r="ET59">
        <v>231.21299999999999</v>
      </c>
      <c r="EV59">
        <v>115.535</v>
      </c>
      <c r="EX59">
        <v>430.54599999999999</v>
      </c>
      <c r="EZ59">
        <v>61.03</v>
      </c>
      <c r="FB59">
        <v>372.77800000000002</v>
      </c>
      <c r="FD59">
        <v>246.078</v>
      </c>
      <c r="FF59">
        <v>544.15300000000002</v>
      </c>
      <c r="FH59">
        <v>11.555999999999999</v>
      </c>
      <c r="FI59">
        <v>814.24699999999996</v>
      </c>
      <c r="FK59">
        <v>389.36900000000003</v>
      </c>
      <c r="FM59">
        <v>11.996</v>
      </c>
      <c r="FO59">
        <v>10.179</v>
      </c>
      <c r="FQ59">
        <v>3</v>
      </c>
      <c r="FR59">
        <v>3</v>
      </c>
      <c r="FS59">
        <v>3</v>
      </c>
      <c r="FT59">
        <v>3</v>
      </c>
      <c r="FU59">
        <v>3</v>
      </c>
      <c r="FX59">
        <f t="shared" si="0"/>
        <v>5</v>
      </c>
      <c r="FY59">
        <v>3</v>
      </c>
      <c r="FZ59">
        <v>3</v>
      </c>
      <c r="GA59">
        <v>3</v>
      </c>
      <c r="GB59">
        <v>3</v>
      </c>
      <c r="GC59">
        <v>3</v>
      </c>
      <c r="GD59">
        <v>3</v>
      </c>
      <c r="GE59">
        <v>3</v>
      </c>
      <c r="GF59">
        <f t="shared" si="1"/>
        <v>7</v>
      </c>
      <c r="GH59">
        <v>1</v>
      </c>
      <c r="GJ59">
        <v>1</v>
      </c>
      <c r="GK59">
        <v>1</v>
      </c>
      <c r="GL59">
        <v>1</v>
      </c>
      <c r="GM59">
        <f t="shared" si="2"/>
        <v>0</v>
      </c>
      <c r="GN59">
        <v>1</v>
      </c>
      <c r="GO59">
        <v>1</v>
      </c>
      <c r="GP59">
        <v>2</v>
      </c>
      <c r="GQ59">
        <v>3</v>
      </c>
      <c r="GR59">
        <v>3</v>
      </c>
      <c r="GS59">
        <v>1</v>
      </c>
      <c r="GT59">
        <v>1</v>
      </c>
      <c r="GU59">
        <v>2</v>
      </c>
      <c r="GV59">
        <f t="shared" si="3"/>
        <v>2</v>
      </c>
      <c r="GW59">
        <f t="shared" si="4"/>
        <v>2</v>
      </c>
      <c r="GX59">
        <f t="shared" si="5"/>
        <v>2</v>
      </c>
      <c r="GY59" t="str">
        <f t="shared" si="6"/>
        <v/>
      </c>
      <c r="GZ59" t="b">
        <f t="shared" si="7"/>
        <v>0</v>
      </c>
      <c r="HA59" t="b">
        <f t="shared" si="8"/>
        <v>0</v>
      </c>
      <c r="HB59" t="b">
        <f t="shared" si="9"/>
        <v>1</v>
      </c>
      <c r="HC59">
        <v>3</v>
      </c>
      <c r="HG59">
        <f t="shared" si="10"/>
        <v>0</v>
      </c>
      <c r="HK59">
        <f t="shared" si="11"/>
        <v>0</v>
      </c>
      <c r="HO59">
        <f t="shared" si="12"/>
        <v>0</v>
      </c>
      <c r="HR59">
        <f t="shared" si="13"/>
        <v>3</v>
      </c>
      <c r="HS59">
        <f t="shared" si="14"/>
        <v>0</v>
      </c>
      <c r="HT59">
        <f t="shared" si="15"/>
        <v>14</v>
      </c>
    </row>
    <row r="60" spans="1:228">
      <c r="A60" t="s">
        <v>442</v>
      </c>
      <c r="B60" t="s">
        <v>235</v>
      </c>
      <c r="D60" t="s">
        <v>443</v>
      </c>
      <c r="E60" t="s">
        <v>444</v>
      </c>
      <c r="F60" t="s">
        <v>445</v>
      </c>
      <c r="G60" t="s">
        <v>233</v>
      </c>
      <c r="H60">
        <v>4</v>
      </c>
      <c r="I60">
        <v>0</v>
      </c>
      <c r="J60">
        <v>2</v>
      </c>
      <c r="K60">
        <v>299.69400000000002</v>
      </c>
      <c r="L60">
        <v>205.00800000000001</v>
      </c>
      <c r="M60">
        <v>84.483000000000004</v>
      </c>
      <c r="N60">
        <v>10.090999999999999</v>
      </c>
      <c r="O60">
        <v>0</v>
      </c>
      <c r="P60">
        <v>0</v>
      </c>
      <c r="Q60">
        <v>0</v>
      </c>
      <c r="R60">
        <v>0</v>
      </c>
      <c r="Y60">
        <v>6.2539999999999996</v>
      </c>
      <c r="Z60">
        <v>3.9729999999999999</v>
      </c>
      <c r="AA60">
        <v>40.716000000000001</v>
      </c>
      <c r="AE60">
        <v>100.48</v>
      </c>
      <c r="AH60">
        <v>43.46</v>
      </c>
      <c r="AK60">
        <v>6.9000000000000006E-2</v>
      </c>
      <c r="AN60">
        <v>6.8819999999999997</v>
      </c>
      <c r="AO60">
        <v>3.1739999999999999</v>
      </c>
      <c r="AX60">
        <v>7.6619999999999999</v>
      </c>
      <c r="AY60">
        <v>6.335</v>
      </c>
      <c r="BB60">
        <v>70.302999999999997</v>
      </c>
      <c r="BJ60">
        <v>7.0000000000000007E-2</v>
      </c>
      <c r="BN60">
        <v>0.113</v>
      </c>
      <c r="BY60">
        <v>10.090999999999999</v>
      </c>
      <c r="EI60">
        <v>0.112</v>
      </c>
      <c r="FR60">
        <v>1</v>
      </c>
      <c r="FS60">
        <v>3</v>
      </c>
      <c r="FT60">
        <v>1</v>
      </c>
      <c r="FX60">
        <f t="shared" si="0"/>
        <v>1</v>
      </c>
      <c r="GD60">
        <v>3</v>
      </c>
      <c r="GF60">
        <f t="shared" si="1"/>
        <v>1</v>
      </c>
      <c r="GM60">
        <f t="shared" si="2"/>
        <v>0</v>
      </c>
      <c r="GV60">
        <f t="shared" si="3"/>
        <v>0</v>
      </c>
      <c r="GW60">
        <f t="shared" si="4"/>
        <v>0</v>
      </c>
      <c r="GX60">
        <f t="shared" si="5"/>
        <v>0</v>
      </c>
      <c r="GY60" t="str">
        <f t="shared" si="6"/>
        <v/>
      </c>
      <c r="GZ60" t="b">
        <f t="shared" si="7"/>
        <v>0</v>
      </c>
      <c r="HA60" t="b">
        <f t="shared" si="8"/>
        <v>1</v>
      </c>
      <c r="HB60" t="b">
        <f t="shared" si="9"/>
        <v>0</v>
      </c>
      <c r="HC60">
        <v>2</v>
      </c>
      <c r="HD60">
        <v>1</v>
      </c>
      <c r="HG60">
        <f t="shared" si="10"/>
        <v>0</v>
      </c>
      <c r="HK60">
        <f t="shared" si="11"/>
        <v>0</v>
      </c>
      <c r="HO60">
        <f t="shared" si="12"/>
        <v>0</v>
      </c>
      <c r="HR60">
        <f t="shared" si="13"/>
        <v>2</v>
      </c>
      <c r="HS60">
        <f t="shared" si="14"/>
        <v>1</v>
      </c>
      <c r="HT60">
        <f t="shared" si="15"/>
        <v>2</v>
      </c>
    </row>
    <row r="61" spans="1:228">
      <c r="A61" t="s">
        <v>446</v>
      </c>
      <c r="B61" t="s">
        <v>235</v>
      </c>
      <c r="D61" t="s">
        <v>447</v>
      </c>
      <c r="E61" t="s">
        <v>448</v>
      </c>
      <c r="F61" t="s">
        <v>449</v>
      </c>
      <c r="G61" t="s">
        <v>233</v>
      </c>
      <c r="H61">
        <v>1</v>
      </c>
      <c r="I61">
        <v>0</v>
      </c>
      <c r="J61">
        <v>0</v>
      </c>
      <c r="K61">
        <v>163.27099999999999</v>
      </c>
      <c r="L61">
        <v>0</v>
      </c>
      <c r="M61">
        <v>149.864</v>
      </c>
      <c r="N61">
        <v>0</v>
      </c>
      <c r="O61">
        <v>13.371</v>
      </c>
      <c r="P61">
        <v>0</v>
      </c>
      <c r="Q61">
        <v>0</v>
      </c>
      <c r="R61">
        <v>0</v>
      </c>
      <c r="AX61">
        <v>13.859</v>
      </c>
      <c r="AY61">
        <v>6.1539999999999999</v>
      </c>
      <c r="BD61">
        <v>33.674999999999997</v>
      </c>
      <c r="BG61">
        <v>39.423000000000002</v>
      </c>
      <c r="BH61">
        <v>56.735999999999997</v>
      </c>
      <c r="BJ61">
        <v>1.7000000000000001E-2</v>
      </c>
      <c r="CW61">
        <v>9.3810000000000002</v>
      </c>
      <c r="DC61">
        <v>3.99</v>
      </c>
      <c r="EI61">
        <v>3.5999999999999997E-2</v>
      </c>
      <c r="FX61">
        <f t="shared" si="0"/>
        <v>0</v>
      </c>
      <c r="GF61">
        <f t="shared" si="1"/>
        <v>0</v>
      </c>
      <c r="GM61">
        <f t="shared" si="2"/>
        <v>0</v>
      </c>
      <c r="GU61">
        <v>1</v>
      </c>
      <c r="GV61">
        <f t="shared" si="3"/>
        <v>0</v>
      </c>
      <c r="GW61">
        <f t="shared" si="4"/>
        <v>0</v>
      </c>
      <c r="GX61">
        <f t="shared" si="5"/>
        <v>0</v>
      </c>
      <c r="GY61" t="str">
        <f t="shared" si="6"/>
        <v/>
      </c>
      <c r="GZ61" t="b">
        <f t="shared" si="7"/>
        <v>0</v>
      </c>
      <c r="HA61" t="b">
        <f t="shared" si="8"/>
        <v>0</v>
      </c>
      <c r="HB61" t="b">
        <f t="shared" si="9"/>
        <v>0</v>
      </c>
      <c r="HF61">
        <v>2</v>
      </c>
      <c r="HG61">
        <f t="shared" si="10"/>
        <v>2</v>
      </c>
      <c r="HH61">
        <v>1</v>
      </c>
      <c r="HK61">
        <f t="shared" si="11"/>
        <v>0</v>
      </c>
      <c r="HO61">
        <f t="shared" si="12"/>
        <v>0</v>
      </c>
      <c r="HR61">
        <f t="shared" si="13"/>
        <v>2</v>
      </c>
      <c r="HS61">
        <f t="shared" si="14"/>
        <v>1</v>
      </c>
      <c r="HT61">
        <f t="shared" si="15"/>
        <v>0</v>
      </c>
    </row>
    <row r="62" spans="1:228">
      <c r="A62" t="s">
        <v>450</v>
      </c>
      <c r="B62" t="s">
        <v>229</v>
      </c>
      <c r="D62" t="s">
        <v>451</v>
      </c>
      <c r="E62" t="s">
        <v>452</v>
      </c>
      <c r="F62" t="s">
        <v>453</v>
      </c>
      <c r="H62">
        <v>1</v>
      </c>
      <c r="I62">
        <v>0</v>
      </c>
      <c r="J62">
        <v>0</v>
      </c>
      <c r="K62">
        <v>4528.0899999999901</v>
      </c>
      <c r="L62">
        <v>0</v>
      </c>
      <c r="M62">
        <v>4522.0259999999998</v>
      </c>
      <c r="N62">
        <v>5.9770000000000003</v>
      </c>
      <c r="O62">
        <v>0</v>
      </c>
      <c r="P62">
        <v>0</v>
      </c>
      <c r="Q62">
        <v>0</v>
      </c>
      <c r="R62">
        <v>0</v>
      </c>
      <c r="AR62">
        <v>14.217000000000001</v>
      </c>
      <c r="AS62">
        <v>4.8000000000000001E-2</v>
      </c>
      <c r="AV62">
        <v>33.223999999999997</v>
      </c>
      <c r="AX62">
        <v>21.222999999999999</v>
      </c>
      <c r="AY62">
        <v>5.3970000000000002</v>
      </c>
      <c r="BB62">
        <v>4447.8029999999999</v>
      </c>
      <c r="BL62">
        <v>0.114</v>
      </c>
      <c r="BY62">
        <v>5.9770000000000003</v>
      </c>
      <c r="EI62">
        <v>8.6999999999999994E-2</v>
      </c>
      <c r="FW62">
        <v>1</v>
      </c>
      <c r="FX62">
        <f t="shared" si="0"/>
        <v>0</v>
      </c>
      <c r="GF62">
        <f t="shared" si="1"/>
        <v>0</v>
      </c>
      <c r="GM62">
        <f t="shared" si="2"/>
        <v>0</v>
      </c>
      <c r="GV62">
        <f t="shared" si="3"/>
        <v>0</v>
      </c>
      <c r="GW62">
        <f t="shared" si="4"/>
        <v>0</v>
      </c>
      <c r="GX62">
        <f t="shared" si="5"/>
        <v>0</v>
      </c>
      <c r="GY62" t="str">
        <f t="shared" si="6"/>
        <v/>
      </c>
      <c r="GZ62" t="b">
        <f t="shared" si="7"/>
        <v>0</v>
      </c>
      <c r="HA62" t="b">
        <f t="shared" si="8"/>
        <v>0</v>
      </c>
      <c r="HB62" t="b">
        <f t="shared" si="9"/>
        <v>0</v>
      </c>
      <c r="HE62">
        <v>2</v>
      </c>
      <c r="HG62">
        <f t="shared" si="10"/>
        <v>2</v>
      </c>
      <c r="HK62">
        <f t="shared" si="11"/>
        <v>0</v>
      </c>
      <c r="HO62">
        <f t="shared" si="12"/>
        <v>0</v>
      </c>
      <c r="HR62">
        <f t="shared" si="13"/>
        <v>2</v>
      </c>
      <c r="HS62">
        <f t="shared" si="14"/>
        <v>0</v>
      </c>
      <c r="HT62">
        <f t="shared" si="15"/>
        <v>0</v>
      </c>
    </row>
    <row r="63" spans="1:228">
      <c r="A63" t="s">
        <v>454</v>
      </c>
      <c r="B63" t="s">
        <v>235</v>
      </c>
      <c r="D63" t="s">
        <v>455</v>
      </c>
      <c r="E63" t="s">
        <v>456</v>
      </c>
      <c r="F63" t="s">
        <v>457</v>
      </c>
      <c r="G63" t="s">
        <v>233</v>
      </c>
      <c r="H63">
        <v>12</v>
      </c>
      <c r="I63">
        <v>7</v>
      </c>
      <c r="J63">
        <v>4</v>
      </c>
      <c r="K63">
        <v>6335.2709999999897</v>
      </c>
      <c r="L63">
        <v>0</v>
      </c>
      <c r="M63">
        <v>126.60299999999999</v>
      </c>
      <c r="N63">
        <v>113.45</v>
      </c>
      <c r="O63">
        <v>5752.4519999999902</v>
      </c>
      <c r="P63">
        <v>7.3940000000000001</v>
      </c>
      <c r="Q63">
        <v>1.9E-2</v>
      </c>
      <c r="R63">
        <v>335.30700000000002</v>
      </c>
      <c r="AT63">
        <v>23.44</v>
      </c>
      <c r="AX63">
        <v>2.742</v>
      </c>
      <c r="AY63">
        <v>1.833</v>
      </c>
      <c r="AZ63">
        <v>24.513000000000002</v>
      </c>
      <c r="BB63">
        <v>14.634</v>
      </c>
      <c r="BD63">
        <v>21.338000000000001</v>
      </c>
      <c r="BG63">
        <v>17.852</v>
      </c>
      <c r="BJ63">
        <v>0.03</v>
      </c>
      <c r="BM63">
        <v>20.221</v>
      </c>
      <c r="BQ63">
        <v>10.949</v>
      </c>
      <c r="BU63">
        <v>19.027000000000001</v>
      </c>
      <c r="BW63">
        <v>2.7629999999999999</v>
      </c>
      <c r="BY63">
        <v>40.293999999999997</v>
      </c>
      <c r="CA63">
        <v>1.5009999999999999</v>
      </c>
      <c r="CD63">
        <v>0.99399999999999999</v>
      </c>
      <c r="CL63">
        <v>6.6120000000000001</v>
      </c>
      <c r="CN63">
        <v>31.31</v>
      </c>
      <c r="CS63">
        <v>2.7170000000000001</v>
      </c>
      <c r="CU63">
        <v>1.25</v>
      </c>
      <c r="CZ63">
        <v>5748.4849999999997</v>
      </c>
      <c r="DS63">
        <v>7.351</v>
      </c>
      <c r="DY63">
        <v>4.2999999999999997E-2</v>
      </c>
      <c r="EI63">
        <v>4.5999999999999999E-2</v>
      </c>
      <c r="EJ63">
        <v>1.9E-2</v>
      </c>
      <c r="FF63">
        <v>19.666</v>
      </c>
      <c r="FI63">
        <v>293.697</v>
      </c>
      <c r="FO63">
        <v>21.943999999999999</v>
      </c>
      <c r="FS63">
        <v>1</v>
      </c>
      <c r="FX63">
        <f t="shared" si="0"/>
        <v>0</v>
      </c>
      <c r="FY63">
        <v>3</v>
      </c>
      <c r="GE63">
        <v>3</v>
      </c>
      <c r="GF63">
        <f t="shared" si="1"/>
        <v>2</v>
      </c>
      <c r="GI63">
        <v>2</v>
      </c>
      <c r="GJ63">
        <v>2</v>
      </c>
      <c r="GK63">
        <v>2</v>
      </c>
      <c r="GL63">
        <v>2</v>
      </c>
      <c r="GM63">
        <f t="shared" si="2"/>
        <v>4</v>
      </c>
      <c r="GN63">
        <v>2</v>
      </c>
      <c r="GO63">
        <v>2</v>
      </c>
      <c r="GP63">
        <v>2</v>
      </c>
      <c r="GQ63">
        <v>3</v>
      </c>
      <c r="GR63">
        <v>3</v>
      </c>
      <c r="GV63">
        <f t="shared" si="3"/>
        <v>3</v>
      </c>
      <c r="GW63">
        <f t="shared" si="4"/>
        <v>2</v>
      </c>
      <c r="GX63">
        <f t="shared" si="5"/>
        <v>7</v>
      </c>
      <c r="GY63" t="str">
        <f t="shared" si="6"/>
        <v/>
      </c>
      <c r="GZ63" t="b">
        <f t="shared" si="7"/>
        <v>0</v>
      </c>
      <c r="HA63" t="b">
        <f t="shared" si="8"/>
        <v>0</v>
      </c>
      <c r="HB63" t="b">
        <f t="shared" si="9"/>
        <v>1</v>
      </c>
      <c r="HF63">
        <v>2</v>
      </c>
      <c r="HG63">
        <f t="shared" si="10"/>
        <v>2</v>
      </c>
      <c r="HH63">
        <v>1</v>
      </c>
      <c r="HK63">
        <f t="shared" si="11"/>
        <v>0</v>
      </c>
      <c r="HO63">
        <f t="shared" si="12"/>
        <v>0</v>
      </c>
      <c r="HR63">
        <f t="shared" si="13"/>
        <v>2</v>
      </c>
      <c r="HS63">
        <f t="shared" si="14"/>
        <v>1</v>
      </c>
      <c r="HT63">
        <f t="shared" si="15"/>
        <v>4</v>
      </c>
    </row>
    <row r="64" spans="1:228">
      <c r="A64" t="s">
        <v>458</v>
      </c>
      <c r="B64" t="s">
        <v>235</v>
      </c>
      <c r="D64" t="s">
        <v>459</v>
      </c>
      <c r="E64" t="s">
        <v>460</v>
      </c>
      <c r="F64" t="s">
        <v>461</v>
      </c>
      <c r="G64" t="s">
        <v>233</v>
      </c>
      <c r="H64">
        <v>13</v>
      </c>
      <c r="I64">
        <v>6</v>
      </c>
      <c r="J64">
        <v>1</v>
      </c>
      <c r="K64">
        <v>1211.289</v>
      </c>
      <c r="L64">
        <v>0</v>
      </c>
      <c r="M64">
        <v>404.44299999999998</v>
      </c>
      <c r="N64">
        <v>259.111999999999</v>
      </c>
      <c r="O64">
        <v>3.5470000000000002</v>
      </c>
      <c r="P64">
        <v>0</v>
      </c>
      <c r="Q64">
        <v>69.338999999999999</v>
      </c>
      <c r="R64">
        <v>474.72500000000002</v>
      </c>
      <c r="AR64">
        <v>24.591999999999999</v>
      </c>
      <c r="AT64">
        <v>19.667000000000002</v>
      </c>
      <c r="AX64">
        <v>123.489</v>
      </c>
      <c r="AY64">
        <v>10.941000000000001</v>
      </c>
      <c r="AZ64">
        <v>25.082999999999998</v>
      </c>
      <c r="BB64">
        <v>46.366</v>
      </c>
      <c r="BD64">
        <v>33.709000000000003</v>
      </c>
      <c r="BJ64">
        <v>5.0999999999999997E-2</v>
      </c>
      <c r="BM64">
        <v>93.686999999999998</v>
      </c>
      <c r="BO64">
        <v>25.312999999999999</v>
      </c>
      <c r="BP64">
        <v>1.5449999999999999</v>
      </c>
      <c r="BU64">
        <v>1.071</v>
      </c>
      <c r="BY64">
        <v>156.286</v>
      </c>
      <c r="BZ64">
        <v>1.8759999999999999</v>
      </c>
      <c r="CD64">
        <v>55.718000000000004</v>
      </c>
      <c r="CN64">
        <v>44.161000000000001</v>
      </c>
      <c r="CW64">
        <v>3.5470000000000002</v>
      </c>
      <c r="EI64">
        <v>0.123</v>
      </c>
      <c r="EJ64">
        <v>17.832999999999998</v>
      </c>
      <c r="EN64">
        <v>19.943999999999999</v>
      </c>
      <c r="EP64">
        <v>5.3220000000000001</v>
      </c>
      <c r="ER64">
        <v>3.7999999999999999E-2</v>
      </c>
      <c r="ET64">
        <v>8.01</v>
      </c>
      <c r="EV64">
        <v>10.404999999999999</v>
      </c>
      <c r="EX64">
        <v>7.7869999999999999</v>
      </c>
      <c r="EZ64">
        <v>27.071000000000002</v>
      </c>
      <c r="FB64">
        <v>5.6619999999999999</v>
      </c>
      <c r="FD64">
        <v>12.256</v>
      </c>
      <c r="FF64">
        <v>28.247</v>
      </c>
      <c r="FI64">
        <v>178.292</v>
      </c>
      <c r="FJ64">
        <v>0.99199999999999999</v>
      </c>
      <c r="FK64">
        <v>9.8019999999999996</v>
      </c>
      <c r="FM64">
        <v>124.824</v>
      </c>
      <c r="FO64">
        <v>81.022000000000006</v>
      </c>
      <c r="FP64">
        <v>6.5570000000000004</v>
      </c>
      <c r="FT64">
        <v>1</v>
      </c>
      <c r="FU64">
        <v>3</v>
      </c>
      <c r="FX64">
        <f t="shared" si="0"/>
        <v>1</v>
      </c>
      <c r="FY64">
        <v>1</v>
      </c>
      <c r="GE64">
        <v>1</v>
      </c>
      <c r="GF64">
        <f t="shared" si="1"/>
        <v>0</v>
      </c>
      <c r="GJ64">
        <v>1</v>
      </c>
      <c r="GK64">
        <v>2</v>
      </c>
      <c r="GL64">
        <v>2</v>
      </c>
      <c r="GM64">
        <f t="shared" si="2"/>
        <v>2</v>
      </c>
      <c r="GN64">
        <v>2</v>
      </c>
      <c r="GO64">
        <v>2</v>
      </c>
      <c r="GP64">
        <v>2</v>
      </c>
      <c r="GR64">
        <v>1</v>
      </c>
      <c r="GS64">
        <v>2</v>
      </c>
      <c r="GU64">
        <v>1</v>
      </c>
      <c r="GV64">
        <f t="shared" si="3"/>
        <v>4</v>
      </c>
      <c r="GW64">
        <f t="shared" si="4"/>
        <v>0</v>
      </c>
      <c r="GX64">
        <f t="shared" si="5"/>
        <v>6</v>
      </c>
      <c r="GY64" t="str">
        <f t="shared" si="6"/>
        <v/>
      </c>
      <c r="GZ64" t="b">
        <f t="shared" si="7"/>
        <v>0</v>
      </c>
      <c r="HA64" t="b">
        <f t="shared" si="8"/>
        <v>0</v>
      </c>
      <c r="HB64" t="b">
        <f t="shared" si="9"/>
        <v>1</v>
      </c>
      <c r="HF64">
        <v>2</v>
      </c>
      <c r="HG64">
        <f t="shared" si="10"/>
        <v>2</v>
      </c>
      <c r="HK64">
        <f t="shared" si="11"/>
        <v>0</v>
      </c>
      <c r="HL64">
        <v>1</v>
      </c>
      <c r="HO64">
        <f t="shared" si="12"/>
        <v>0</v>
      </c>
      <c r="HR64">
        <f t="shared" si="13"/>
        <v>2</v>
      </c>
      <c r="HS64">
        <f t="shared" si="14"/>
        <v>1</v>
      </c>
      <c r="HT64">
        <f t="shared" si="15"/>
        <v>1</v>
      </c>
    </row>
    <row r="65" spans="1:228">
      <c r="A65" t="s">
        <v>462</v>
      </c>
      <c r="B65" t="s">
        <v>235</v>
      </c>
      <c r="D65" t="s">
        <v>463</v>
      </c>
      <c r="E65" t="s">
        <v>464</v>
      </c>
      <c r="H65">
        <v>0</v>
      </c>
      <c r="I65">
        <v>0</v>
      </c>
      <c r="J65">
        <v>0</v>
      </c>
      <c r="K65">
        <v>31.861999999999998</v>
      </c>
      <c r="L65">
        <v>0</v>
      </c>
      <c r="M65">
        <v>0</v>
      </c>
      <c r="N65">
        <v>12.381</v>
      </c>
      <c r="O65">
        <v>0</v>
      </c>
      <c r="P65">
        <v>19.481000000000002</v>
      </c>
      <c r="Q65">
        <v>0</v>
      </c>
      <c r="R65">
        <v>0</v>
      </c>
      <c r="BV65">
        <v>12.381</v>
      </c>
      <c r="DQ65">
        <v>19.481000000000002</v>
      </c>
      <c r="FX65">
        <f t="shared" si="0"/>
        <v>0</v>
      </c>
      <c r="GF65">
        <f t="shared" si="1"/>
        <v>0</v>
      </c>
      <c r="GM65">
        <f t="shared" si="2"/>
        <v>0</v>
      </c>
      <c r="GV65">
        <f t="shared" si="3"/>
        <v>0</v>
      </c>
      <c r="GW65">
        <f t="shared" si="4"/>
        <v>0</v>
      </c>
      <c r="GX65">
        <f t="shared" si="5"/>
        <v>0</v>
      </c>
      <c r="GY65" t="str">
        <f t="shared" si="6"/>
        <v/>
      </c>
      <c r="GZ65" t="b">
        <f t="shared" si="7"/>
        <v>0</v>
      </c>
      <c r="HA65" t="b">
        <f t="shared" si="8"/>
        <v>0</v>
      </c>
      <c r="HB65" t="b">
        <f t="shared" si="9"/>
        <v>0</v>
      </c>
      <c r="HG65">
        <f t="shared" si="10"/>
        <v>0</v>
      </c>
      <c r="HK65">
        <f t="shared" si="11"/>
        <v>0</v>
      </c>
      <c r="HO65">
        <f t="shared" si="12"/>
        <v>0</v>
      </c>
      <c r="HR65">
        <f t="shared" si="13"/>
        <v>0</v>
      </c>
      <c r="HS65">
        <f t="shared" si="14"/>
        <v>0</v>
      </c>
      <c r="HT65">
        <f t="shared" si="15"/>
        <v>0</v>
      </c>
    </row>
    <row r="66" spans="1:228">
      <c r="A66" t="s">
        <v>465</v>
      </c>
      <c r="B66" t="s">
        <v>235</v>
      </c>
      <c r="D66" t="s">
        <v>466</v>
      </c>
      <c r="E66" t="s">
        <v>467</v>
      </c>
      <c r="F66" t="s">
        <v>468</v>
      </c>
      <c r="G66" t="s">
        <v>233</v>
      </c>
      <c r="H66">
        <v>3</v>
      </c>
      <c r="I66">
        <v>0</v>
      </c>
      <c r="J66">
        <v>2</v>
      </c>
      <c r="K66">
        <v>98159.101999999999</v>
      </c>
      <c r="L66">
        <v>0</v>
      </c>
      <c r="M66">
        <v>0</v>
      </c>
      <c r="N66">
        <v>642.00900000000001</v>
      </c>
      <c r="O66">
        <v>0</v>
      </c>
      <c r="P66">
        <v>0</v>
      </c>
      <c r="Q66">
        <v>0</v>
      </c>
      <c r="R66">
        <v>97516.967999999993</v>
      </c>
      <c r="BU66">
        <v>1.6890000000000001</v>
      </c>
      <c r="BV66">
        <v>2.3639999999999999</v>
      </c>
      <c r="BY66">
        <v>538.26900000000001</v>
      </c>
      <c r="CA66">
        <v>16.791</v>
      </c>
      <c r="CD66">
        <v>40.542999999999999</v>
      </c>
      <c r="CG66">
        <v>0.192</v>
      </c>
      <c r="CJ66">
        <v>32.884</v>
      </c>
      <c r="CL66">
        <v>9.2769999999999992</v>
      </c>
      <c r="EI66">
        <v>0.125</v>
      </c>
      <c r="EZ66">
        <v>27.25</v>
      </c>
      <c r="FA66">
        <v>0.89600000000000002</v>
      </c>
      <c r="FB66">
        <v>473.85700000000003</v>
      </c>
      <c r="FC66">
        <v>97014.964999999997</v>
      </c>
      <c r="FX66">
        <f t="shared" si="0"/>
        <v>0</v>
      </c>
      <c r="FY66">
        <v>3</v>
      </c>
      <c r="GC66">
        <v>1</v>
      </c>
      <c r="GD66">
        <v>3</v>
      </c>
      <c r="GF66">
        <f t="shared" si="1"/>
        <v>2</v>
      </c>
      <c r="GM66">
        <f t="shared" si="2"/>
        <v>0</v>
      </c>
      <c r="GV66">
        <f t="shared" si="3"/>
        <v>0</v>
      </c>
      <c r="GW66">
        <f t="shared" si="4"/>
        <v>0</v>
      </c>
      <c r="GX66">
        <f t="shared" si="5"/>
        <v>0</v>
      </c>
      <c r="GY66" t="str">
        <f t="shared" si="6"/>
        <v/>
      </c>
      <c r="GZ66" t="b">
        <f t="shared" si="7"/>
        <v>0</v>
      </c>
      <c r="HA66" t="b">
        <f t="shared" si="8"/>
        <v>1</v>
      </c>
      <c r="HB66" t="b">
        <f t="shared" si="9"/>
        <v>0</v>
      </c>
      <c r="HG66">
        <f t="shared" si="10"/>
        <v>0</v>
      </c>
      <c r="HJ66">
        <v>2</v>
      </c>
      <c r="HK66">
        <f t="shared" si="11"/>
        <v>2</v>
      </c>
      <c r="HL66">
        <v>1</v>
      </c>
      <c r="HO66">
        <f t="shared" si="12"/>
        <v>0</v>
      </c>
      <c r="HR66">
        <f t="shared" si="13"/>
        <v>2</v>
      </c>
      <c r="HS66">
        <f t="shared" si="14"/>
        <v>1</v>
      </c>
      <c r="HT66">
        <f t="shared" si="15"/>
        <v>2</v>
      </c>
    </row>
    <row r="67" spans="1:228">
      <c r="A67" t="s">
        <v>469</v>
      </c>
      <c r="B67" t="s">
        <v>235</v>
      </c>
      <c r="D67" t="s">
        <v>470</v>
      </c>
      <c r="E67" t="s">
        <v>471</v>
      </c>
      <c r="F67" t="s">
        <v>472</v>
      </c>
      <c r="H67">
        <v>1</v>
      </c>
      <c r="I67">
        <v>0</v>
      </c>
      <c r="J67">
        <v>0</v>
      </c>
      <c r="K67">
        <v>14027.295</v>
      </c>
      <c r="L67">
        <v>13257.731</v>
      </c>
      <c r="M67">
        <v>660.54499999999996</v>
      </c>
      <c r="N67">
        <v>108.835999999999</v>
      </c>
      <c r="O67">
        <v>0</v>
      </c>
      <c r="P67">
        <v>0</v>
      </c>
      <c r="Q67">
        <v>0</v>
      </c>
      <c r="R67">
        <v>0</v>
      </c>
      <c r="S67">
        <v>43.698999999999998</v>
      </c>
      <c r="W67">
        <v>24.442</v>
      </c>
      <c r="X67">
        <v>0.39600000000000002</v>
      </c>
      <c r="Y67">
        <v>23.256</v>
      </c>
      <c r="Z67">
        <v>6333.5129999999999</v>
      </c>
      <c r="AA67">
        <v>8.8320000000000007</v>
      </c>
      <c r="AB67">
        <v>6691.3270000000002</v>
      </c>
      <c r="AE67">
        <v>81.834000000000003</v>
      </c>
      <c r="AH67">
        <v>20.076000000000001</v>
      </c>
      <c r="AK67">
        <v>5.1999999999999998E-2</v>
      </c>
      <c r="AN67">
        <v>30.303999999999998</v>
      </c>
      <c r="AT67">
        <v>8.3469999999999995</v>
      </c>
      <c r="AU67">
        <v>5.3999999999999999E-2</v>
      </c>
      <c r="AV67">
        <v>511.98</v>
      </c>
      <c r="AW67">
        <v>4.3620000000000001</v>
      </c>
      <c r="AX67">
        <v>26.617999999999999</v>
      </c>
      <c r="AY67">
        <v>3.6280000000000001</v>
      </c>
      <c r="AZ67">
        <v>105.556</v>
      </c>
      <c r="BS67">
        <v>1.1080000000000001</v>
      </c>
      <c r="BT67">
        <v>15.893000000000001</v>
      </c>
      <c r="BU67">
        <v>32.408999999999999</v>
      </c>
      <c r="BV67">
        <v>37.384999999999998</v>
      </c>
      <c r="BY67">
        <v>18.838999999999999</v>
      </c>
      <c r="BZ67">
        <v>3.1850000000000001</v>
      </c>
      <c r="CG67">
        <v>1.7000000000000001E-2</v>
      </c>
      <c r="EI67">
        <v>0.183</v>
      </c>
      <c r="FX67">
        <f t="shared" ref="FX67:FX130" si="16">COUNTIF(FQ67:FW67,"=3")</f>
        <v>0</v>
      </c>
      <c r="GC67">
        <v>1</v>
      </c>
      <c r="GF67">
        <f t="shared" ref="GF67:GF130" si="17">COUNTIF(FY67:GE67,"=3")</f>
        <v>0</v>
      </c>
      <c r="GM67">
        <f t="shared" ref="GM67:GM130" si="18">COUNTIF(GG67:GL67,"=2")</f>
        <v>0</v>
      </c>
      <c r="GV67">
        <f t="shared" ref="GV67:GV130" si="19">COUNTIF(GN67:GU67,"=2")</f>
        <v>0</v>
      </c>
      <c r="GW67">
        <f t="shared" ref="GW67:GW130" si="20">COUNTIF(GN67:GU67,"=3")</f>
        <v>0</v>
      </c>
      <c r="GX67">
        <f t="shared" ref="GX67:GX130" si="21">GV67+GM67</f>
        <v>0</v>
      </c>
      <c r="GY67" t="str">
        <f t="shared" ref="GY67:GY130" si="22">IF(GX67&lt;&gt;I67,"ERR","")</f>
        <v/>
      </c>
      <c r="GZ67" t="b">
        <f t="shared" ref="GZ67:GZ130" si="23">AND(NOT(OR($FX67&gt;0,$GF67&gt;0)),OR($GM67&gt;0,$GV67&gt;0,$GW67&gt;0))</f>
        <v>0</v>
      </c>
      <c r="HA67" t="b">
        <f t="shared" ref="HA67:HA130" si="24">AND(OR($FX67&gt;0,$GF67&gt;0),NOT(OR($GM67&gt;0,$GV67&gt;0,$GW67&gt;0)))</f>
        <v>0</v>
      </c>
      <c r="HB67" t="b">
        <f t="shared" ref="HB67:HB130" si="25">AND(OR($FX67&gt;0,$GF67&gt;0),OR($GM67&gt;0,$GV67&gt;0,$GW67&gt;0))</f>
        <v>0</v>
      </c>
      <c r="HC67">
        <v>2</v>
      </c>
      <c r="HG67">
        <f t="shared" ref="HG67:HG130" si="26">SUM(HE67:HF67)</f>
        <v>0</v>
      </c>
      <c r="HK67">
        <f t="shared" ref="HK67:HK130" si="27">SUM(HI67:HJ67)</f>
        <v>0</v>
      </c>
      <c r="HO67">
        <f t="shared" ref="HO67:HO130" si="28">SUM(HM67:HN67)</f>
        <v>0</v>
      </c>
      <c r="HR67">
        <f t="shared" ref="HR67:HR130" si="29">HO67+HK67+HG67+HC67</f>
        <v>2</v>
      </c>
      <c r="HS67">
        <f t="shared" ref="HS67:HS130" si="30">HL67+HH67+HD67</f>
        <v>0</v>
      </c>
      <c r="HT67">
        <f t="shared" ref="HT67:HT130" si="31">GW67+GF67+FX67</f>
        <v>0</v>
      </c>
    </row>
    <row r="68" spans="1:228">
      <c r="A68" t="s">
        <v>473</v>
      </c>
      <c r="B68" t="s">
        <v>235</v>
      </c>
      <c r="D68" t="s">
        <v>474</v>
      </c>
      <c r="E68" t="s">
        <v>475</v>
      </c>
      <c r="H68">
        <v>0</v>
      </c>
      <c r="I68">
        <v>0</v>
      </c>
      <c r="J68">
        <v>0</v>
      </c>
      <c r="K68">
        <v>1191.809</v>
      </c>
      <c r="L68">
        <v>720.46600000000001</v>
      </c>
      <c r="M68">
        <v>0</v>
      </c>
      <c r="N68">
        <v>0</v>
      </c>
      <c r="O68">
        <v>0</v>
      </c>
      <c r="P68">
        <v>470.85199999999998</v>
      </c>
      <c r="Q68">
        <v>0</v>
      </c>
      <c r="R68">
        <v>0</v>
      </c>
      <c r="S68">
        <v>173.63200000000001</v>
      </c>
      <c r="T68">
        <v>20.332000000000001</v>
      </c>
      <c r="U68">
        <v>41.56</v>
      </c>
      <c r="W68">
        <v>30.27</v>
      </c>
      <c r="Y68">
        <v>74.524000000000001</v>
      </c>
      <c r="Z68">
        <v>6.4569999999999999</v>
      </c>
      <c r="AA68">
        <v>80.863</v>
      </c>
      <c r="AC68">
        <v>10.031000000000001</v>
      </c>
      <c r="AG68">
        <v>19.082000000000001</v>
      </c>
      <c r="AK68">
        <v>0.14299999999999999</v>
      </c>
      <c r="AN68">
        <v>154.02099999999999</v>
      </c>
      <c r="AP68">
        <v>109.551</v>
      </c>
      <c r="DQ68">
        <v>470.85199999999998</v>
      </c>
      <c r="EI68">
        <v>0.49099999999999999</v>
      </c>
      <c r="FX68">
        <f t="shared" si="16"/>
        <v>0</v>
      </c>
      <c r="GF68">
        <f t="shared" si="17"/>
        <v>0</v>
      </c>
      <c r="GM68">
        <f t="shared" si="18"/>
        <v>0</v>
      </c>
      <c r="GV68">
        <f t="shared" si="19"/>
        <v>0</v>
      </c>
      <c r="GW68">
        <f t="shared" si="20"/>
        <v>0</v>
      </c>
      <c r="GX68">
        <f t="shared" si="21"/>
        <v>0</v>
      </c>
      <c r="GY68" t="str">
        <f t="shared" si="22"/>
        <v/>
      </c>
      <c r="GZ68" t="b">
        <f t="shared" si="23"/>
        <v>0</v>
      </c>
      <c r="HA68" t="b">
        <f t="shared" si="24"/>
        <v>0</v>
      </c>
      <c r="HB68" t="b">
        <f t="shared" si="25"/>
        <v>0</v>
      </c>
      <c r="HG68">
        <f t="shared" si="26"/>
        <v>0</v>
      </c>
      <c r="HK68">
        <f t="shared" si="27"/>
        <v>0</v>
      </c>
      <c r="HO68">
        <f t="shared" si="28"/>
        <v>0</v>
      </c>
      <c r="HR68">
        <f t="shared" si="29"/>
        <v>0</v>
      </c>
      <c r="HS68">
        <f t="shared" si="30"/>
        <v>0</v>
      </c>
      <c r="HT68">
        <f t="shared" si="31"/>
        <v>0</v>
      </c>
    </row>
    <row r="69" spans="1:228">
      <c r="A69" t="s">
        <v>476</v>
      </c>
      <c r="B69" t="s">
        <v>229</v>
      </c>
      <c r="D69" t="s">
        <v>477</v>
      </c>
      <c r="E69" t="s">
        <v>478</v>
      </c>
      <c r="F69" t="s">
        <v>479</v>
      </c>
      <c r="H69">
        <v>23</v>
      </c>
      <c r="I69">
        <v>9</v>
      </c>
      <c r="J69">
        <v>5</v>
      </c>
      <c r="K69">
        <v>10086.403</v>
      </c>
      <c r="L69">
        <v>3432.7669999999998</v>
      </c>
      <c r="M69">
        <v>79.331000000000003</v>
      </c>
      <c r="N69">
        <v>168.804</v>
      </c>
      <c r="O69">
        <v>7.2759999999999998</v>
      </c>
      <c r="P69">
        <v>0</v>
      </c>
      <c r="Q69">
        <v>3186.1329999999998</v>
      </c>
      <c r="R69">
        <v>3211.9859999999899</v>
      </c>
      <c r="S69">
        <v>2.8959999999999999</v>
      </c>
      <c r="U69">
        <v>53.642000000000003</v>
      </c>
      <c r="V69">
        <v>1434.146</v>
      </c>
      <c r="Y69">
        <v>1857.7570000000001</v>
      </c>
      <c r="Z69">
        <v>18.634</v>
      </c>
      <c r="AC69">
        <v>15.484999999999999</v>
      </c>
      <c r="AE69">
        <v>33.332000000000001</v>
      </c>
      <c r="AF69">
        <v>16.475999999999999</v>
      </c>
      <c r="AL69">
        <v>8.5999999999999993E-2</v>
      </c>
      <c r="AM69">
        <v>0.313</v>
      </c>
      <c r="AX69">
        <v>34.475000000000001</v>
      </c>
      <c r="AY69">
        <v>2.399</v>
      </c>
      <c r="BB69">
        <v>42.457000000000001</v>
      </c>
      <c r="BY69">
        <v>159.346</v>
      </c>
      <c r="CD69">
        <v>9.4580000000000002</v>
      </c>
      <c r="CW69">
        <v>3.4000000000000002E-2</v>
      </c>
      <c r="CZ69">
        <v>7.242</v>
      </c>
      <c r="EI69">
        <v>0.106</v>
      </c>
      <c r="EJ69">
        <v>125.593</v>
      </c>
      <c r="EL69">
        <v>258.42</v>
      </c>
      <c r="EN69">
        <v>797.22799999999995</v>
      </c>
      <c r="EP69">
        <v>346.82600000000002</v>
      </c>
      <c r="ER69">
        <v>158.71299999999999</v>
      </c>
      <c r="ET69">
        <v>550.50599999999997</v>
      </c>
      <c r="EV69">
        <v>306.59300000000002</v>
      </c>
      <c r="EX69">
        <v>642.25400000000002</v>
      </c>
      <c r="EZ69">
        <v>21.946999999999999</v>
      </c>
      <c r="FB69">
        <v>694.73900000000003</v>
      </c>
      <c r="FD69">
        <v>254.602</v>
      </c>
      <c r="FF69">
        <v>639.53</v>
      </c>
      <c r="FG69">
        <v>1.5620000000000001</v>
      </c>
      <c r="FH69">
        <v>11.670999999999999</v>
      </c>
      <c r="FI69">
        <v>943.83600000000001</v>
      </c>
      <c r="FK69">
        <v>389.94099999999997</v>
      </c>
      <c r="FM69">
        <v>184.52</v>
      </c>
      <c r="FO69">
        <v>69.638000000000005</v>
      </c>
      <c r="FQ69">
        <v>1</v>
      </c>
      <c r="FS69">
        <v>1</v>
      </c>
      <c r="FT69">
        <v>1</v>
      </c>
      <c r="FV69">
        <v>3</v>
      </c>
      <c r="FW69">
        <v>1</v>
      </c>
      <c r="FX69">
        <f t="shared" si="16"/>
        <v>1</v>
      </c>
      <c r="FY69">
        <v>1</v>
      </c>
      <c r="GA69">
        <v>1</v>
      </c>
      <c r="GD69">
        <v>3</v>
      </c>
      <c r="GE69">
        <v>3</v>
      </c>
      <c r="GF69">
        <f t="shared" si="17"/>
        <v>2</v>
      </c>
      <c r="GG69">
        <v>1</v>
      </c>
      <c r="GH69">
        <v>2</v>
      </c>
      <c r="GI69">
        <v>2</v>
      </c>
      <c r="GJ69">
        <v>2</v>
      </c>
      <c r="GK69">
        <v>2</v>
      </c>
      <c r="GL69">
        <v>2</v>
      </c>
      <c r="GM69">
        <f t="shared" si="18"/>
        <v>5</v>
      </c>
      <c r="GN69">
        <v>1</v>
      </c>
      <c r="GO69">
        <v>2</v>
      </c>
      <c r="GP69">
        <v>2</v>
      </c>
      <c r="GQ69">
        <v>3</v>
      </c>
      <c r="GR69">
        <v>3</v>
      </c>
      <c r="GS69">
        <v>2</v>
      </c>
      <c r="GT69">
        <v>1</v>
      </c>
      <c r="GU69">
        <v>2</v>
      </c>
      <c r="GV69">
        <f t="shared" si="19"/>
        <v>4</v>
      </c>
      <c r="GW69">
        <f t="shared" si="20"/>
        <v>2</v>
      </c>
      <c r="GX69">
        <f t="shared" si="21"/>
        <v>9</v>
      </c>
      <c r="GY69" t="str">
        <f t="shared" si="22"/>
        <v/>
      </c>
      <c r="GZ69" t="b">
        <f t="shared" si="23"/>
        <v>0</v>
      </c>
      <c r="HA69" t="b">
        <f t="shared" si="24"/>
        <v>0</v>
      </c>
      <c r="HB69" t="b">
        <f t="shared" si="25"/>
        <v>1</v>
      </c>
      <c r="HC69">
        <v>1</v>
      </c>
      <c r="HG69">
        <f t="shared" si="26"/>
        <v>0</v>
      </c>
      <c r="HK69">
        <f t="shared" si="27"/>
        <v>0</v>
      </c>
      <c r="HO69">
        <f t="shared" si="28"/>
        <v>0</v>
      </c>
      <c r="HR69">
        <f t="shared" si="29"/>
        <v>1</v>
      </c>
      <c r="HS69">
        <f t="shared" si="30"/>
        <v>0</v>
      </c>
      <c r="HT69">
        <f t="shared" si="31"/>
        <v>5</v>
      </c>
    </row>
    <row r="70" spans="1:228">
      <c r="A70" t="s">
        <v>480</v>
      </c>
      <c r="B70" t="s">
        <v>229</v>
      </c>
      <c r="D70" t="s">
        <v>481</v>
      </c>
      <c r="E70" t="s">
        <v>482</v>
      </c>
      <c r="F70" t="s">
        <v>483</v>
      </c>
      <c r="G70" t="s">
        <v>233</v>
      </c>
      <c r="H70">
        <v>2</v>
      </c>
      <c r="I70">
        <v>0</v>
      </c>
      <c r="J70">
        <v>0</v>
      </c>
      <c r="K70">
        <v>505.91999999999899</v>
      </c>
      <c r="L70">
        <v>0</v>
      </c>
      <c r="M70">
        <v>245.21600000000001</v>
      </c>
      <c r="N70">
        <v>124.952</v>
      </c>
      <c r="O70">
        <v>0</v>
      </c>
      <c r="P70">
        <v>0</v>
      </c>
      <c r="Q70">
        <v>120.706</v>
      </c>
      <c r="R70">
        <v>14.914</v>
      </c>
      <c r="AX70">
        <v>60.802999999999997</v>
      </c>
      <c r="AY70">
        <v>31.474</v>
      </c>
      <c r="AZ70">
        <v>51.59</v>
      </c>
      <c r="BB70">
        <v>3.07</v>
      </c>
      <c r="BD70">
        <v>51.725999999999999</v>
      </c>
      <c r="BG70">
        <v>46.381999999999998</v>
      </c>
      <c r="BL70">
        <v>0.17100000000000001</v>
      </c>
      <c r="BQ70">
        <v>65.027000000000001</v>
      </c>
      <c r="BU70">
        <v>16.077000000000002</v>
      </c>
      <c r="BY70">
        <v>19.308</v>
      </c>
      <c r="CN70">
        <v>24.54</v>
      </c>
      <c r="EI70">
        <v>0.13200000000000001</v>
      </c>
      <c r="EJ70">
        <v>92.037000000000006</v>
      </c>
      <c r="EL70">
        <v>28.669</v>
      </c>
      <c r="EZ70">
        <v>14.914</v>
      </c>
      <c r="FW70">
        <v>1</v>
      </c>
      <c r="FX70">
        <f t="shared" si="16"/>
        <v>0</v>
      </c>
      <c r="GF70">
        <f t="shared" si="17"/>
        <v>0</v>
      </c>
      <c r="GG70">
        <v>1</v>
      </c>
      <c r="GM70">
        <f t="shared" si="18"/>
        <v>0</v>
      </c>
      <c r="GV70">
        <f t="shared" si="19"/>
        <v>0</v>
      </c>
      <c r="GW70">
        <f t="shared" si="20"/>
        <v>0</v>
      </c>
      <c r="GX70">
        <f t="shared" si="21"/>
        <v>0</v>
      </c>
      <c r="GY70" t="str">
        <f t="shared" si="22"/>
        <v/>
      </c>
      <c r="GZ70" t="b">
        <f t="shared" si="23"/>
        <v>0</v>
      </c>
      <c r="HA70" t="b">
        <f t="shared" si="24"/>
        <v>0</v>
      </c>
      <c r="HB70" t="b">
        <f t="shared" si="25"/>
        <v>0</v>
      </c>
      <c r="HF70">
        <v>2</v>
      </c>
      <c r="HG70">
        <f t="shared" si="26"/>
        <v>2</v>
      </c>
      <c r="HH70">
        <v>1</v>
      </c>
      <c r="HK70">
        <f t="shared" si="27"/>
        <v>0</v>
      </c>
      <c r="HO70">
        <f t="shared" si="28"/>
        <v>0</v>
      </c>
      <c r="HR70">
        <f t="shared" si="29"/>
        <v>2</v>
      </c>
      <c r="HS70">
        <f t="shared" si="30"/>
        <v>1</v>
      </c>
      <c r="HT70">
        <f t="shared" si="31"/>
        <v>0</v>
      </c>
    </row>
    <row r="71" spans="1:228">
      <c r="A71" t="s">
        <v>484</v>
      </c>
      <c r="B71" t="s">
        <v>235</v>
      </c>
      <c r="D71" t="s">
        <v>485</v>
      </c>
      <c r="E71" t="s">
        <v>486</v>
      </c>
      <c r="F71" t="s">
        <v>263</v>
      </c>
      <c r="G71" t="s">
        <v>233</v>
      </c>
      <c r="H71">
        <v>6</v>
      </c>
      <c r="I71">
        <v>3</v>
      </c>
      <c r="J71">
        <v>1</v>
      </c>
      <c r="K71">
        <v>4106.5770000000002</v>
      </c>
      <c r="L71">
        <v>0</v>
      </c>
      <c r="M71">
        <v>178.37700000000001</v>
      </c>
      <c r="N71">
        <v>0.185</v>
      </c>
      <c r="O71">
        <v>2814.4789999999998</v>
      </c>
      <c r="P71">
        <v>39.085999999999999</v>
      </c>
      <c r="Q71">
        <v>0</v>
      </c>
      <c r="R71">
        <v>1074.412</v>
      </c>
      <c r="AX71">
        <v>1.0860000000000001</v>
      </c>
      <c r="AY71">
        <v>0.98199999999999998</v>
      </c>
      <c r="AZ71">
        <v>62.792000000000002</v>
      </c>
      <c r="BB71">
        <v>78.036000000000001</v>
      </c>
      <c r="BD71">
        <v>21.792999999999999</v>
      </c>
      <c r="BG71">
        <v>13.672000000000001</v>
      </c>
      <c r="BJ71">
        <v>1.6E-2</v>
      </c>
      <c r="BW71">
        <v>0.185</v>
      </c>
      <c r="CU71">
        <v>17.954000000000001</v>
      </c>
      <c r="CW71">
        <v>2796.5250000000001</v>
      </c>
      <c r="DT71">
        <v>39.085999999999999</v>
      </c>
      <c r="EI71">
        <v>3.7999999999999999E-2</v>
      </c>
      <c r="FI71">
        <v>185.11699999999999</v>
      </c>
      <c r="FK71">
        <v>435.976</v>
      </c>
      <c r="FM71">
        <v>453.31900000000002</v>
      </c>
      <c r="FX71">
        <f t="shared" si="16"/>
        <v>0</v>
      </c>
      <c r="GA71">
        <v>1</v>
      </c>
      <c r="GE71">
        <v>1</v>
      </c>
      <c r="GF71">
        <f t="shared" si="17"/>
        <v>0</v>
      </c>
      <c r="GM71">
        <f t="shared" si="18"/>
        <v>0</v>
      </c>
      <c r="GR71">
        <v>3</v>
      </c>
      <c r="GS71">
        <v>2</v>
      </c>
      <c r="GT71">
        <v>2</v>
      </c>
      <c r="GU71">
        <v>2</v>
      </c>
      <c r="GV71">
        <f t="shared" si="19"/>
        <v>3</v>
      </c>
      <c r="GW71">
        <f t="shared" si="20"/>
        <v>1</v>
      </c>
      <c r="GX71">
        <f t="shared" si="21"/>
        <v>3</v>
      </c>
      <c r="GY71" t="str">
        <f t="shared" si="22"/>
        <v/>
      </c>
      <c r="GZ71" t="b">
        <f t="shared" si="23"/>
        <v>1</v>
      </c>
      <c r="HA71" t="b">
        <f t="shared" si="24"/>
        <v>0</v>
      </c>
      <c r="HB71" t="b">
        <f t="shared" si="25"/>
        <v>0</v>
      </c>
      <c r="HE71">
        <v>2</v>
      </c>
      <c r="HF71">
        <v>3</v>
      </c>
      <c r="HG71">
        <f t="shared" si="26"/>
        <v>5</v>
      </c>
      <c r="HH71">
        <v>1</v>
      </c>
      <c r="HK71">
        <f t="shared" si="27"/>
        <v>0</v>
      </c>
      <c r="HO71">
        <f t="shared" si="28"/>
        <v>0</v>
      </c>
      <c r="HR71">
        <f t="shared" si="29"/>
        <v>5</v>
      </c>
      <c r="HS71">
        <f t="shared" si="30"/>
        <v>1</v>
      </c>
      <c r="HT71">
        <f t="shared" si="31"/>
        <v>1</v>
      </c>
    </row>
    <row r="72" spans="1:228">
      <c r="A72" t="s">
        <v>487</v>
      </c>
      <c r="B72" t="s">
        <v>235</v>
      </c>
      <c r="D72" t="s">
        <v>488</v>
      </c>
      <c r="E72" t="s">
        <v>489</v>
      </c>
      <c r="F72" t="s">
        <v>490</v>
      </c>
      <c r="H72">
        <v>2</v>
      </c>
      <c r="I72">
        <v>0</v>
      </c>
      <c r="J72">
        <v>2</v>
      </c>
      <c r="K72">
        <v>5488.3</v>
      </c>
      <c r="L72">
        <v>0</v>
      </c>
      <c r="M72">
        <v>0.41599999999999998</v>
      </c>
      <c r="N72">
        <v>0</v>
      </c>
      <c r="O72">
        <v>10.795999999999999</v>
      </c>
      <c r="P72">
        <v>0</v>
      </c>
      <c r="Q72">
        <v>3505.6219999999998</v>
      </c>
      <c r="R72">
        <v>1971.3889999999999</v>
      </c>
      <c r="AY72">
        <v>0.29599999999999999</v>
      </c>
      <c r="BJ72">
        <v>0.12</v>
      </c>
      <c r="CX72">
        <v>10.795999999999999</v>
      </c>
      <c r="EI72">
        <v>7.6999999999999999E-2</v>
      </c>
      <c r="EL72">
        <v>3407.2840000000001</v>
      </c>
      <c r="EM72">
        <v>98.337999999999994</v>
      </c>
      <c r="FI72">
        <v>4.7699999999999996</v>
      </c>
      <c r="FJ72">
        <v>1966.6189999999999</v>
      </c>
      <c r="FX72">
        <f t="shared" si="16"/>
        <v>0</v>
      </c>
      <c r="GC72">
        <v>3</v>
      </c>
      <c r="GD72">
        <v>3</v>
      </c>
      <c r="GF72">
        <f t="shared" si="17"/>
        <v>2</v>
      </c>
      <c r="GM72">
        <f t="shared" si="18"/>
        <v>0</v>
      </c>
      <c r="GV72">
        <f t="shared" si="19"/>
        <v>0</v>
      </c>
      <c r="GW72">
        <f t="shared" si="20"/>
        <v>0</v>
      </c>
      <c r="GX72">
        <f t="shared" si="21"/>
        <v>0</v>
      </c>
      <c r="GY72" t="str">
        <f t="shared" si="22"/>
        <v/>
      </c>
      <c r="GZ72" t="b">
        <f t="shared" si="23"/>
        <v>0</v>
      </c>
      <c r="HA72" t="b">
        <f t="shared" si="24"/>
        <v>1</v>
      </c>
      <c r="HB72" t="b">
        <f t="shared" si="25"/>
        <v>0</v>
      </c>
      <c r="HG72">
        <f t="shared" si="26"/>
        <v>0</v>
      </c>
      <c r="HK72">
        <f t="shared" si="27"/>
        <v>0</v>
      </c>
      <c r="HN72">
        <v>2</v>
      </c>
      <c r="HO72">
        <f t="shared" si="28"/>
        <v>2</v>
      </c>
      <c r="HR72">
        <f t="shared" si="29"/>
        <v>2</v>
      </c>
      <c r="HS72">
        <f t="shared" si="30"/>
        <v>0</v>
      </c>
      <c r="HT72">
        <f t="shared" si="31"/>
        <v>2</v>
      </c>
    </row>
    <row r="73" spans="1:228">
      <c r="A73" t="s">
        <v>491</v>
      </c>
      <c r="B73" t="s">
        <v>229</v>
      </c>
      <c r="D73" t="s">
        <v>492</v>
      </c>
      <c r="E73" t="s">
        <v>493</v>
      </c>
      <c r="G73" t="s">
        <v>233</v>
      </c>
      <c r="H73">
        <v>15</v>
      </c>
      <c r="I73">
        <v>0</v>
      </c>
      <c r="J73">
        <v>1</v>
      </c>
      <c r="K73">
        <v>2003.7360000000001</v>
      </c>
      <c r="L73">
        <v>0</v>
      </c>
      <c r="M73">
        <v>420.78199999999998</v>
      </c>
      <c r="N73">
        <v>400.12700000000001</v>
      </c>
      <c r="O73">
        <v>5.5220000000000002</v>
      </c>
      <c r="P73">
        <v>0</v>
      </c>
      <c r="Q73">
        <v>628.04999999999995</v>
      </c>
      <c r="R73">
        <v>549.077</v>
      </c>
      <c r="AT73">
        <v>143.584</v>
      </c>
      <c r="AX73">
        <v>26.213000000000001</v>
      </c>
      <c r="AY73">
        <v>6.4539999999999997</v>
      </c>
      <c r="AZ73">
        <v>28.244</v>
      </c>
      <c r="BB73">
        <v>139.68899999999999</v>
      </c>
      <c r="BK73">
        <v>2.7E-2</v>
      </c>
      <c r="BL73">
        <v>0.106</v>
      </c>
      <c r="BM73">
        <v>76.465000000000003</v>
      </c>
      <c r="BY73">
        <v>143.01900000000001</v>
      </c>
      <c r="CD73">
        <v>154.06299999999999</v>
      </c>
      <c r="CN73">
        <v>103.045</v>
      </c>
      <c r="CZ73">
        <v>4.7089999999999996</v>
      </c>
      <c r="DJ73">
        <v>0.81299999999999994</v>
      </c>
      <c r="EI73">
        <v>0.17799999999999999</v>
      </c>
      <c r="EJ73">
        <v>94.275999999999996</v>
      </c>
      <c r="EL73">
        <v>74.444000000000003</v>
      </c>
      <c r="EN73">
        <v>107.05800000000001</v>
      </c>
      <c r="EP73">
        <v>38.427999999999997</v>
      </c>
      <c r="ER73">
        <v>29.811</v>
      </c>
      <c r="ET73">
        <v>101.319</v>
      </c>
      <c r="EV73">
        <v>53.186999999999998</v>
      </c>
      <c r="EX73">
        <v>129.52699999999999</v>
      </c>
      <c r="EZ73">
        <v>47.692999999999998</v>
      </c>
      <c r="FB73">
        <v>24.673999999999999</v>
      </c>
      <c r="FD73">
        <v>33.939</v>
      </c>
      <c r="FF73">
        <v>105.247</v>
      </c>
      <c r="FH73">
        <v>3.0920000000000001</v>
      </c>
      <c r="FI73">
        <v>179.28399999999999</v>
      </c>
      <c r="FK73">
        <v>52.817</v>
      </c>
      <c r="FM73">
        <v>38.204999999999998</v>
      </c>
      <c r="FO73">
        <v>64.126000000000005</v>
      </c>
      <c r="FU73">
        <v>1</v>
      </c>
      <c r="FV73">
        <v>1</v>
      </c>
      <c r="FW73">
        <v>1</v>
      </c>
      <c r="FX73">
        <f t="shared" si="16"/>
        <v>0</v>
      </c>
      <c r="FY73">
        <v>1</v>
      </c>
      <c r="FZ73">
        <v>3</v>
      </c>
      <c r="GA73">
        <v>1</v>
      </c>
      <c r="GC73">
        <v>1</v>
      </c>
      <c r="GF73">
        <f t="shared" si="17"/>
        <v>1</v>
      </c>
      <c r="GH73">
        <v>1</v>
      </c>
      <c r="GI73">
        <v>1</v>
      </c>
      <c r="GJ73">
        <v>1</v>
      </c>
      <c r="GK73">
        <v>1</v>
      </c>
      <c r="GM73">
        <f t="shared" si="18"/>
        <v>0</v>
      </c>
      <c r="GN73">
        <v>1</v>
      </c>
      <c r="GO73">
        <v>1</v>
      </c>
      <c r="GP73">
        <v>1</v>
      </c>
      <c r="GR73">
        <v>1</v>
      </c>
      <c r="GV73">
        <f t="shared" si="19"/>
        <v>0</v>
      </c>
      <c r="GW73">
        <f t="shared" si="20"/>
        <v>0</v>
      </c>
      <c r="GX73">
        <f t="shared" si="21"/>
        <v>0</v>
      </c>
      <c r="GY73" t="str">
        <f t="shared" si="22"/>
        <v/>
      </c>
      <c r="GZ73" t="b">
        <f t="shared" si="23"/>
        <v>0</v>
      </c>
      <c r="HA73" t="b">
        <f t="shared" si="24"/>
        <v>1</v>
      </c>
      <c r="HB73" t="b">
        <f t="shared" si="25"/>
        <v>0</v>
      </c>
      <c r="HG73">
        <f t="shared" si="26"/>
        <v>0</v>
      </c>
      <c r="HK73">
        <f t="shared" si="27"/>
        <v>0</v>
      </c>
      <c r="HL73">
        <v>1</v>
      </c>
      <c r="HO73">
        <f t="shared" si="28"/>
        <v>0</v>
      </c>
      <c r="HR73">
        <f t="shared" si="29"/>
        <v>0</v>
      </c>
      <c r="HS73">
        <f t="shared" si="30"/>
        <v>1</v>
      </c>
      <c r="HT73">
        <f t="shared" si="31"/>
        <v>1</v>
      </c>
    </row>
    <row r="74" spans="1:228">
      <c r="A74" t="s">
        <v>494</v>
      </c>
      <c r="B74" t="s">
        <v>229</v>
      </c>
      <c r="D74" t="s">
        <v>495</v>
      </c>
      <c r="E74" t="s">
        <v>496</v>
      </c>
      <c r="H74">
        <v>14</v>
      </c>
      <c r="I74">
        <v>11</v>
      </c>
      <c r="J74">
        <v>2</v>
      </c>
      <c r="K74">
        <v>3194.4569999999999</v>
      </c>
      <c r="L74">
        <v>0</v>
      </c>
      <c r="M74">
        <v>301.892</v>
      </c>
      <c r="N74">
        <v>1.8280000000000001</v>
      </c>
      <c r="O74">
        <v>771.98699999999997</v>
      </c>
      <c r="P74">
        <v>0</v>
      </c>
      <c r="Q74">
        <v>18.439</v>
      </c>
      <c r="R74">
        <v>2100.259</v>
      </c>
      <c r="AX74">
        <v>298.678</v>
      </c>
      <c r="AY74">
        <v>3.1920000000000002</v>
      </c>
      <c r="BL74">
        <v>2.1999999999999999E-2</v>
      </c>
      <c r="BU74">
        <v>1.8280000000000001</v>
      </c>
      <c r="CS74">
        <v>3.238</v>
      </c>
      <c r="CT74">
        <v>758.94500000000005</v>
      </c>
      <c r="CZ74">
        <v>9.5540000000000003</v>
      </c>
      <c r="DA74">
        <v>0.25</v>
      </c>
      <c r="EI74">
        <v>5.1999999999999998E-2</v>
      </c>
      <c r="EJ74">
        <v>18.439</v>
      </c>
      <c r="EZ74">
        <v>1005.35</v>
      </c>
      <c r="FI74">
        <v>670.50599999999997</v>
      </c>
      <c r="FJ74">
        <v>67.61</v>
      </c>
      <c r="FK74">
        <v>116.22</v>
      </c>
      <c r="FL74">
        <v>0.183</v>
      </c>
      <c r="FM74">
        <v>90.63</v>
      </c>
      <c r="FN74">
        <v>92.043999999999997</v>
      </c>
      <c r="FO74">
        <v>57.716000000000001</v>
      </c>
      <c r="FX74">
        <f t="shared" si="16"/>
        <v>0</v>
      </c>
      <c r="GF74">
        <f t="shared" si="17"/>
        <v>0</v>
      </c>
      <c r="GG74">
        <v>1</v>
      </c>
      <c r="GH74">
        <v>2</v>
      </c>
      <c r="GI74">
        <v>2</v>
      </c>
      <c r="GJ74">
        <v>2</v>
      </c>
      <c r="GK74">
        <v>2</v>
      </c>
      <c r="GL74">
        <v>2</v>
      </c>
      <c r="GM74">
        <f t="shared" si="18"/>
        <v>5</v>
      </c>
      <c r="GN74">
        <v>2</v>
      </c>
      <c r="GO74">
        <v>2</v>
      </c>
      <c r="GP74">
        <v>2</v>
      </c>
      <c r="GQ74">
        <v>3</v>
      </c>
      <c r="GR74">
        <v>3</v>
      </c>
      <c r="GS74">
        <v>2</v>
      </c>
      <c r="GT74">
        <v>2</v>
      </c>
      <c r="GU74">
        <v>2</v>
      </c>
      <c r="GV74">
        <f t="shared" si="19"/>
        <v>6</v>
      </c>
      <c r="GW74">
        <f t="shared" si="20"/>
        <v>2</v>
      </c>
      <c r="GX74">
        <f t="shared" si="21"/>
        <v>11</v>
      </c>
      <c r="GY74" t="str">
        <f t="shared" si="22"/>
        <v/>
      </c>
      <c r="GZ74" t="b">
        <f t="shared" si="23"/>
        <v>1</v>
      </c>
      <c r="HA74" t="b">
        <f t="shared" si="24"/>
        <v>0</v>
      </c>
      <c r="HB74" t="b">
        <f t="shared" si="25"/>
        <v>0</v>
      </c>
      <c r="HG74">
        <f t="shared" si="26"/>
        <v>0</v>
      </c>
      <c r="HK74">
        <f t="shared" si="27"/>
        <v>0</v>
      </c>
      <c r="HO74">
        <f t="shared" si="28"/>
        <v>0</v>
      </c>
      <c r="HR74">
        <f t="shared" si="29"/>
        <v>0</v>
      </c>
      <c r="HS74">
        <f t="shared" si="30"/>
        <v>0</v>
      </c>
      <c r="HT74">
        <f t="shared" si="31"/>
        <v>2</v>
      </c>
    </row>
    <row r="75" spans="1:228">
      <c r="A75" t="s">
        <v>497</v>
      </c>
      <c r="B75" t="s">
        <v>235</v>
      </c>
      <c r="D75" t="s">
        <v>498</v>
      </c>
      <c r="E75" t="s">
        <v>499</v>
      </c>
      <c r="F75" t="s">
        <v>500</v>
      </c>
      <c r="G75" t="s">
        <v>233</v>
      </c>
      <c r="H75">
        <v>6</v>
      </c>
      <c r="I75">
        <v>1</v>
      </c>
      <c r="J75">
        <v>2</v>
      </c>
      <c r="K75">
        <v>1292.723</v>
      </c>
      <c r="L75">
        <v>0</v>
      </c>
      <c r="M75">
        <v>811.95399999999995</v>
      </c>
      <c r="N75">
        <v>318.642</v>
      </c>
      <c r="O75">
        <v>41.527000000000001</v>
      </c>
      <c r="P75">
        <v>45.945</v>
      </c>
      <c r="Q75">
        <v>74.599000000000004</v>
      </c>
      <c r="R75">
        <v>0</v>
      </c>
      <c r="AX75">
        <v>16.846</v>
      </c>
      <c r="AY75">
        <v>5.5659999999999998</v>
      </c>
      <c r="AZ75">
        <v>162.547</v>
      </c>
      <c r="BA75">
        <v>4.2000000000000003E-2</v>
      </c>
      <c r="BB75">
        <v>40.36</v>
      </c>
      <c r="BD75">
        <v>243.74600000000001</v>
      </c>
      <c r="BE75">
        <v>1.4590000000000001</v>
      </c>
      <c r="BG75">
        <v>98.492999999999995</v>
      </c>
      <c r="BJ75">
        <v>6.5000000000000002E-2</v>
      </c>
      <c r="BM75">
        <v>242.83</v>
      </c>
      <c r="BW75">
        <v>4.8209999999999997</v>
      </c>
      <c r="BY75">
        <v>125.16800000000001</v>
      </c>
      <c r="CA75">
        <v>13.817</v>
      </c>
      <c r="CD75">
        <v>58.072000000000003</v>
      </c>
      <c r="CL75">
        <v>89.772000000000006</v>
      </c>
      <c r="CN75">
        <v>26.992000000000001</v>
      </c>
      <c r="CS75">
        <v>1.8120000000000001</v>
      </c>
      <c r="CU75">
        <v>4.5940000000000003</v>
      </c>
      <c r="CW75">
        <v>35.121000000000002</v>
      </c>
      <c r="DP75">
        <v>12.706</v>
      </c>
      <c r="DQ75">
        <v>0.217</v>
      </c>
      <c r="DR75">
        <v>13.712999999999999</v>
      </c>
      <c r="DS75">
        <v>2.3220000000000001</v>
      </c>
      <c r="DT75">
        <v>16.986999999999998</v>
      </c>
      <c r="EI75">
        <v>5.6000000000000001E-2</v>
      </c>
      <c r="EJ75">
        <v>71.31</v>
      </c>
      <c r="EK75">
        <v>3.2890000000000001</v>
      </c>
      <c r="FU75">
        <v>1</v>
      </c>
      <c r="FX75">
        <f t="shared" si="16"/>
        <v>0</v>
      </c>
      <c r="FY75">
        <v>3</v>
      </c>
      <c r="GA75">
        <v>1</v>
      </c>
      <c r="GB75">
        <v>3</v>
      </c>
      <c r="GD75">
        <v>1</v>
      </c>
      <c r="GF75">
        <f t="shared" si="17"/>
        <v>2</v>
      </c>
      <c r="GM75">
        <f t="shared" si="18"/>
        <v>0</v>
      </c>
      <c r="GU75">
        <v>2</v>
      </c>
      <c r="GV75">
        <f t="shared" si="19"/>
        <v>1</v>
      </c>
      <c r="GW75">
        <f t="shared" si="20"/>
        <v>0</v>
      </c>
      <c r="GX75">
        <f t="shared" si="21"/>
        <v>1</v>
      </c>
      <c r="GY75" t="str">
        <f t="shared" si="22"/>
        <v/>
      </c>
      <c r="GZ75" t="b">
        <f t="shared" si="23"/>
        <v>0</v>
      </c>
      <c r="HA75" t="b">
        <f t="shared" si="24"/>
        <v>0</v>
      </c>
      <c r="HB75" t="b">
        <f t="shared" si="25"/>
        <v>1</v>
      </c>
      <c r="HF75">
        <v>9</v>
      </c>
      <c r="HG75">
        <f t="shared" si="26"/>
        <v>9</v>
      </c>
      <c r="HK75">
        <f t="shared" si="27"/>
        <v>0</v>
      </c>
      <c r="HL75">
        <v>1</v>
      </c>
      <c r="HO75">
        <f t="shared" si="28"/>
        <v>0</v>
      </c>
      <c r="HR75">
        <f t="shared" si="29"/>
        <v>9</v>
      </c>
      <c r="HS75">
        <f t="shared" si="30"/>
        <v>1</v>
      </c>
      <c r="HT75">
        <f t="shared" si="31"/>
        <v>2</v>
      </c>
    </row>
    <row r="76" spans="1:228">
      <c r="A76" t="s">
        <v>501</v>
      </c>
      <c r="B76" t="s">
        <v>229</v>
      </c>
      <c r="D76" t="s">
        <v>502</v>
      </c>
      <c r="E76" t="s">
        <v>503</v>
      </c>
      <c r="F76" t="s">
        <v>504</v>
      </c>
      <c r="H76">
        <v>0</v>
      </c>
      <c r="I76">
        <v>0</v>
      </c>
      <c r="J76">
        <v>0</v>
      </c>
      <c r="K76">
        <v>608223.17200000002</v>
      </c>
      <c r="L76">
        <v>594215.95600000001</v>
      </c>
      <c r="M76">
        <v>209.04300000000001</v>
      </c>
      <c r="N76">
        <v>1398.0250000000001</v>
      </c>
      <c r="O76">
        <v>12362.258</v>
      </c>
      <c r="P76">
        <v>37.798000000000002</v>
      </c>
      <c r="Q76">
        <v>0</v>
      </c>
      <c r="R76">
        <v>0</v>
      </c>
      <c r="Y76">
        <v>446326.10700000002</v>
      </c>
      <c r="Z76">
        <v>147872.64799999999</v>
      </c>
      <c r="AA76">
        <v>3.5950000000000002</v>
      </c>
      <c r="AB76">
        <v>9.0999999999999998E-2</v>
      </c>
      <c r="AE76">
        <v>13.430999999999999</v>
      </c>
      <c r="AF76">
        <v>8.4000000000000005E-2</v>
      </c>
      <c r="AR76">
        <v>32.631999999999998</v>
      </c>
      <c r="AX76">
        <v>4.7E-2</v>
      </c>
      <c r="AZ76">
        <v>15.936999999999999</v>
      </c>
      <c r="BD76">
        <v>44.755000000000003</v>
      </c>
      <c r="BM76">
        <v>115.672</v>
      </c>
      <c r="BU76">
        <v>14.96</v>
      </c>
      <c r="BV76">
        <v>1.8620000000000001</v>
      </c>
      <c r="BY76">
        <v>330.505</v>
      </c>
      <c r="CB76">
        <v>0.1</v>
      </c>
      <c r="CJ76">
        <v>1050.598</v>
      </c>
      <c r="CW76">
        <v>12362.258</v>
      </c>
      <c r="DP76">
        <v>3.3809999999999998</v>
      </c>
      <c r="DQ76">
        <v>28.884</v>
      </c>
      <c r="DU76">
        <v>0.10100000000000001</v>
      </c>
      <c r="DX76">
        <v>5.4320000000000004</v>
      </c>
      <c r="EI76">
        <v>9.1999999999999998E-2</v>
      </c>
      <c r="FX76">
        <f t="shared" si="16"/>
        <v>0</v>
      </c>
      <c r="GF76">
        <f t="shared" si="17"/>
        <v>0</v>
      </c>
      <c r="GM76">
        <f t="shared" si="18"/>
        <v>0</v>
      </c>
      <c r="GV76">
        <f t="shared" si="19"/>
        <v>0</v>
      </c>
      <c r="GW76">
        <f t="shared" si="20"/>
        <v>0</v>
      </c>
      <c r="GX76">
        <f t="shared" si="21"/>
        <v>0</v>
      </c>
      <c r="GY76" t="str">
        <f t="shared" si="22"/>
        <v/>
      </c>
      <c r="GZ76" t="b">
        <f t="shared" si="23"/>
        <v>0</v>
      </c>
      <c r="HA76" t="b">
        <f t="shared" si="24"/>
        <v>0</v>
      </c>
      <c r="HB76" t="b">
        <f t="shared" si="25"/>
        <v>0</v>
      </c>
      <c r="HF76">
        <v>2</v>
      </c>
      <c r="HG76">
        <f t="shared" si="26"/>
        <v>2</v>
      </c>
      <c r="HK76">
        <f t="shared" si="27"/>
        <v>0</v>
      </c>
      <c r="HO76">
        <f t="shared" si="28"/>
        <v>0</v>
      </c>
      <c r="HR76">
        <f t="shared" si="29"/>
        <v>2</v>
      </c>
      <c r="HS76">
        <f t="shared" si="30"/>
        <v>0</v>
      </c>
      <c r="HT76">
        <f t="shared" si="31"/>
        <v>0</v>
      </c>
    </row>
    <row r="77" spans="1:228">
      <c r="A77" t="s">
        <v>505</v>
      </c>
      <c r="B77" t="s">
        <v>235</v>
      </c>
      <c r="D77" t="s">
        <v>506</v>
      </c>
      <c r="E77" t="s">
        <v>507</v>
      </c>
      <c r="F77" t="s">
        <v>508</v>
      </c>
      <c r="G77" t="s">
        <v>233</v>
      </c>
      <c r="H77">
        <v>2</v>
      </c>
      <c r="I77">
        <v>0</v>
      </c>
      <c r="J77">
        <v>1</v>
      </c>
      <c r="K77">
        <v>4125.1559999999899</v>
      </c>
      <c r="L77">
        <v>0</v>
      </c>
      <c r="M77">
        <v>886.41499999999996</v>
      </c>
      <c r="N77">
        <v>119.655</v>
      </c>
      <c r="O77">
        <v>0</v>
      </c>
      <c r="P77">
        <v>0</v>
      </c>
      <c r="Q77">
        <v>3118.9659999999899</v>
      </c>
      <c r="R77">
        <v>0</v>
      </c>
      <c r="AX77">
        <v>89.917000000000002</v>
      </c>
      <c r="AY77">
        <v>107.964</v>
      </c>
      <c r="AZ77">
        <v>360.00599999999997</v>
      </c>
      <c r="BB77">
        <v>103.166</v>
      </c>
      <c r="BD77">
        <v>104.26300000000001</v>
      </c>
      <c r="BG77">
        <v>76.551000000000002</v>
      </c>
      <c r="BJ77">
        <v>8.6999999999999994E-2</v>
      </c>
      <c r="BM77">
        <v>44.460999999999999</v>
      </c>
      <c r="BU77">
        <v>10.680999999999999</v>
      </c>
      <c r="BW77">
        <v>5.4340000000000002</v>
      </c>
      <c r="CD77">
        <v>103.54</v>
      </c>
      <c r="EI77">
        <v>0.12</v>
      </c>
      <c r="EJ77">
        <v>139.31100000000001</v>
      </c>
      <c r="EL77">
        <v>253.893</v>
      </c>
      <c r="EN77">
        <v>786.55899999999997</v>
      </c>
      <c r="EP77">
        <v>338.30799999999999</v>
      </c>
      <c r="ER77">
        <v>149.68899999999999</v>
      </c>
      <c r="ET77">
        <v>529.98699999999997</v>
      </c>
      <c r="EV77">
        <v>299.56400000000002</v>
      </c>
      <c r="EX77">
        <v>621.65499999999997</v>
      </c>
      <c r="FT77">
        <v>1</v>
      </c>
      <c r="FU77">
        <v>3</v>
      </c>
      <c r="FX77">
        <f t="shared" si="16"/>
        <v>1</v>
      </c>
      <c r="GF77">
        <f t="shared" si="17"/>
        <v>0</v>
      </c>
      <c r="GM77">
        <f t="shared" si="18"/>
        <v>0</v>
      </c>
      <c r="GV77">
        <f t="shared" si="19"/>
        <v>0</v>
      </c>
      <c r="GW77">
        <f t="shared" si="20"/>
        <v>0</v>
      </c>
      <c r="GX77">
        <f t="shared" si="21"/>
        <v>0</v>
      </c>
      <c r="GY77" t="str">
        <f t="shared" si="22"/>
        <v/>
      </c>
      <c r="GZ77" t="b">
        <f t="shared" si="23"/>
        <v>0</v>
      </c>
      <c r="HA77" t="b">
        <f t="shared" si="24"/>
        <v>1</v>
      </c>
      <c r="HB77" t="b">
        <f t="shared" si="25"/>
        <v>0</v>
      </c>
      <c r="HF77">
        <v>2</v>
      </c>
      <c r="HG77">
        <f t="shared" si="26"/>
        <v>2</v>
      </c>
      <c r="HH77">
        <v>1</v>
      </c>
      <c r="HK77">
        <f t="shared" si="27"/>
        <v>0</v>
      </c>
      <c r="HO77">
        <f t="shared" si="28"/>
        <v>0</v>
      </c>
      <c r="HR77">
        <f t="shared" si="29"/>
        <v>2</v>
      </c>
      <c r="HS77">
        <f t="shared" si="30"/>
        <v>1</v>
      </c>
      <c r="HT77">
        <f t="shared" si="31"/>
        <v>1</v>
      </c>
    </row>
    <row r="78" spans="1:228">
      <c r="A78" t="s">
        <v>509</v>
      </c>
      <c r="B78" t="s">
        <v>229</v>
      </c>
      <c r="D78" t="s">
        <v>510</v>
      </c>
      <c r="E78" t="s">
        <v>511</v>
      </c>
      <c r="G78" t="s">
        <v>233</v>
      </c>
      <c r="H78">
        <v>11</v>
      </c>
      <c r="I78">
        <v>5</v>
      </c>
      <c r="J78">
        <v>2</v>
      </c>
      <c r="K78">
        <v>955.07299999999998</v>
      </c>
      <c r="L78">
        <v>0</v>
      </c>
      <c r="M78">
        <v>0</v>
      </c>
      <c r="N78">
        <v>218.81</v>
      </c>
      <c r="O78">
        <v>207.94399999999999</v>
      </c>
      <c r="P78">
        <v>0</v>
      </c>
      <c r="Q78">
        <v>0</v>
      </c>
      <c r="R78">
        <v>528.07500000000005</v>
      </c>
      <c r="BU78">
        <v>15.365</v>
      </c>
      <c r="BV78">
        <v>2.827</v>
      </c>
      <c r="BY78">
        <v>50.131</v>
      </c>
      <c r="CD78">
        <v>79.016999999999996</v>
      </c>
      <c r="CI78">
        <v>0.152</v>
      </c>
      <c r="CJ78">
        <v>71.317999999999998</v>
      </c>
      <c r="CS78">
        <v>40.978000000000002</v>
      </c>
      <c r="CT78">
        <v>72.597999999999999</v>
      </c>
      <c r="CW78">
        <v>33.14</v>
      </c>
      <c r="CX78">
        <v>14.532</v>
      </c>
      <c r="CZ78">
        <v>19.826000000000001</v>
      </c>
      <c r="DC78">
        <v>1.171</v>
      </c>
      <c r="DF78">
        <v>0.26800000000000002</v>
      </c>
      <c r="DG78">
        <v>1.07</v>
      </c>
      <c r="DH78">
        <v>24.361000000000001</v>
      </c>
      <c r="EI78">
        <v>0.24399999999999999</v>
      </c>
      <c r="EZ78">
        <v>40.808</v>
      </c>
      <c r="FF78">
        <v>59.771000000000001</v>
      </c>
      <c r="FH78">
        <v>11.019</v>
      </c>
      <c r="FI78">
        <v>321.27499999999998</v>
      </c>
      <c r="FM78">
        <v>29.763999999999999</v>
      </c>
      <c r="FO78">
        <v>65.438000000000002</v>
      </c>
      <c r="FX78">
        <f t="shared" si="16"/>
        <v>0</v>
      </c>
      <c r="FY78">
        <v>3</v>
      </c>
      <c r="GF78">
        <f t="shared" si="17"/>
        <v>1</v>
      </c>
      <c r="GG78">
        <v>1</v>
      </c>
      <c r="GJ78">
        <v>2</v>
      </c>
      <c r="GK78">
        <v>2</v>
      </c>
      <c r="GL78">
        <v>2</v>
      </c>
      <c r="GM78">
        <f t="shared" si="18"/>
        <v>3</v>
      </c>
      <c r="GN78">
        <v>1</v>
      </c>
      <c r="GO78">
        <v>2</v>
      </c>
      <c r="GP78">
        <v>2</v>
      </c>
      <c r="GQ78">
        <v>1</v>
      </c>
      <c r="GR78">
        <v>3</v>
      </c>
      <c r="GU78">
        <v>1</v>
      </c>
      <c r="GV78">
        <f t="shared" si="19"/>
        <v>2</v>
      </c>
      <c r="GW78">
        <f t="shared" si="20"/>
        <v>1</v>
      </c>
      <c r="GX78">
        <f t="shared" si="21"/>
        <v>5</v>
      </c>
      <c r="GY78" t="str">
        <f t="shared" si="22"/>
        <v/>
      </c>
      <c r="GZ78" t="b">
        <f t="shared" si="23"/>
        <v>0</v>
      </c>
      <c r="HA78" t="b">
        <f t="shared" si="24"/>
        <v>0</v>
      </c>
      <c r="HB78" t="b">
        <f t="shared" si="25"/>
        <v>1</v>
      </c>
      <c r="HG78">
        <f t="shared" si="26"/>
        <v>0</v>
      </c>
      <c r="HK78">
        <f t="shared" si="27"/>
        <v>0</v>
      </c>
      <c r="HL78">
        <v>1</v>
      </c>
      <c r="HO78">
        <f t="shared" si="28"/>
        <v>0</v>
      </c>
      <c r="HR78">
        <f t="shared" si="29"/>
        <v>0</v>
      </c>
      <c r="HS78">
        <f t="shared" si="30"/>
        <v>1</v>
      </c>
      <c r="HT78">
        <f t="shared" si="31"/>
        <v>2</v>
      </c>
    </row>
    <row r="79" spans="1:228">
      <c r="A79" t="s">
        <v>512</v>
      </c>
      <c r="B79" t="s">
        <v>229</v>
      </c>
      <c r="D79" t="s">
        <v>513</v>
      </c>
      <c r="E79" t="s">
        <v>514</v>
      </c>
      <c r="H79">
        <v>0</v>
      </c>
      <c r="I79">
        <v>0</v>
      </c>
      <c r="J79">
        <v>0</v>
      </c>
      <c r="K79">
        <v>4441.2939999999999</v>
      </c>
      <c r="L79">
        <v>0</v>
      </c>
      <c r="M79">
        <v>502.801999999999</v>
      </c>
      <c r="N79">
        <v>197.82900000000001</v>
      </c>
      <c r="O79">
        <v>42.225000000000001</v>
      </c>
      <c r="P79">
        <v>0</v>
      </c>
      <c r="Q79">
        <v>3698.3539999999998</v>
      </c>
      <c r="R79">
        <v>0</v>
      </c>
      <c r="AX79">
        <v>26.568000000000001</v>
      </c>
      <c r="AY79">
        <v>282.738</v>
      </c>
      <c r="BG79">
        <v>84.691999999999993</v>
      </c>
      <c r="BH79">
        <v>108.77200000000001</v>
      </c>
      <c r="BL79">
        <v>3.2000000000000001E-2</v>
      </c>
      <c r="CD79">
        <v>62.374000000000002</v>
      </c>
      <c r="CE79">
        <v>135.45500000000001</v>
      </c>
      <c r="DD79">
        <v>42.225000000000001</v>
      </c>
      <c r="EI79">
        <v>8.4000000000000005E-2</v>
      </c>
      <c r="EK79">
        <v>3698.3539999999998</v>
      </c>
      <c r="FX79">
        <f t="shared" si="16"/>
        <v>0</v>
      </c>
      <c r="GF79">
        <f t="shared" si="17"/>
        <v>0</v>
      </c>
      <c r="GM79">
        <f t="shared" si="18"/>
        <v>0</v>
      </c>
      <c r="GV79">
        <f t="shared" si="19"/>
        <v>0</v>
      </c>
      <c r="GW79">
        <f t="shared" si="20"/>
        <v>0</v>
      </c>
      <c r="GX79">
        <f t="shared" si="21"/>
        <v>0</v>
      </c>
      <c r="GY79" t="str">
        <f t="shared" si="22"/>
        <v/>
      </c>
      <c r="GZ79" t="b">
        <f t="shared" si="23"/>
        <v>0</v>
      </c>
      <c r="HA79" t="b">
        <f t="shared" si="24"/>
        <v>0</v>
      </c>
      <c r="HB79" t="b">
        <f t="shared" si="25"/>
        <v>0</v>
      </c>
      <c r="HG79">
        <f t="shared" si="26"/>
        <v>0</v>
      </c>
      <c r="HK79">
        <f t="shared" si="27"/>
        <v>0</v>
      </c>
      <c r="HO79">
        <f t="shared" si="28"/>
        <v>0</v>
      </c>
      <c r="HR79">
        <f t="shared" si="29"/>
        <v>0</v>
      </c>
      <c r="HS79">
        <f t="shared" si="30"/>
        <v>0</v>
      </c>
      <c r="HT79">
        <f t="shared" si="31"/>
        <v>0</v>
      </c>
    </row>
    <row r="80" spans="1:228">
      <c r="A80" t="s">
        <v>515</v>
      </c>
      <c r="B80" t="s">
        <v>235</v>
      </c>
      <c r="D80" t="s">
        <v>516</v>
      </c>
      <c r="E80" t="s">
        <v>517</v>
      </c>
      <c r="H80">
        <v>0</v>
      </c>
      <c r="I80">
        <v>0</v>
      </c>
      <c r="J80">
        <v>0</v>
      </c>
      <c r="K80">
        <v>4.2809999999999997</v>
      </c>
      <c r="L80">
        <v>0</v>
      </c>
      <c r="M80">
        <v>0</v>
      </c>
      <c r="N80">
        <v>4.1879999999999997</v>
      </c>
      <c r="O80">
        <v>0</v>
      </c>
      <c r="P80">
        <v>0</v>
      </c>
      <c r="Q80">
        <v>0</v>
      </c>
      <c r="R80">
        <v>0</v>
      </c>
      <c r="BV80">
        <v>4.1879999999999997</v>
      </c>
      <c r="EI80">
        <v>9.2999999999999999E-2</v>
      </c>
      <c r="FX80">
        <f t="shared" si="16"/>
        <v>0</v>
      </c>
      <c r="GF80">
        <f t="shared" si="17"/>
        <v>0</v>
      </c>
      <c r="GM80">
        <f t="shared" si="18"/>
        <v>0</v>
      </c>
      <c r="GV80">
        <f t="shared" si="19"/>
        <v>0</v>
      </c>
      <c r="GW80">
        <f t="shared" si="20"/>
        <v>0</v>
      </c>
      <c r="GX80">
        <f t="shared" si="21"/>
        <v>0</v>
      </c>
      <c r="GY80" t="str">
        <f t="shared" si="22"/>
        <v/>
      </c>
      <c r="GZ80" t="b">
        <f t="shared" si="23"/>
        <v>0</v>
      </c>
      <c r="HA80" t="b">
        <f t="shared" si="24"/>
        <v>0</v>
      </c>
      <c r="HB80" t="b">
        <f t="shared" si="25"/>
        <v>0</v>
      </c>
      <c r="HG80">
        <f t="shared" si="26"/>
        <v>0</v>
      </c>
      <c r="HK80">
        <f t="shared" si="27"/>
        <v>0</v>
      </c>
      <c r="HO80">
        <f t="shared" si="28"/>
        <v>0</v>
      </c>
      <c r="HR80">
        <f t="shared" si="29"/>
        <v>0</v>
      </c>
      <c r="HS80">
        <f t="shared" si="30"/>
        <v>0</v>
      </c>
      <c r="HT80">
        <f t="shared" si="31"/>
        <v>0</v>
      </c>
    </row>
    <row r="81" spans="1:228">
      <c r="A81" t="s">
        <v>518</v>
      </c>
      <c r="B81" t="s">
        <v>229</v>
      </c>
      <c r="D81" t="s">
        <v>519</v>
      </c>
      <c r="E81" t="s">
        <v>520</v>
      </c>
      <c r="G81" t="s">
        <v>233</v>
      </c>
      <c r="H81">
        <v>8</v>
      </c>
      <c r="I81">
        <v>1</v>
      </c>
      <c r="J81">
        <v>0</v>
      </c>
      <c r="K81">
        <v>5142.652</v>
      </c>
      <c r="L81">
        <v>0</v>
      </c>
      <c r="M81">
        <v>438.09300000000002</v>
      </c>
      <c r="N81">
        <v>531.19100000000003</v>
      </c>
      <c r="O81">
        <v>335.06799999999998</v>
      </c>
      <c r="P81">
        <v>0</v>
      </c>
      <c r="Q81">
        <v>2926.61</v>
      </c>
      <c r="R81">
        <v>911.38199999999995</v>
      </c>
      <c r="AR81">
        <v>209.31100000000001</v>
      </c>
      <c r="AX81">
        <v>31.15</v>
      </c>
      <c r="AY81">
        <v>15.163</v>
      </c>
      <c r="AZ81">
        <v>132.59700000000001</v>
      </c>
      <c r="BB81">
        <v>49.734000000000002</v>
      </c>
      <c r="BL81">
        <v>0.13800000000000001</v>
      </c>
      <c r="BQ81">
        <v>156.83500000000001</v>
      </c>
      <c r="BU81">
        <v>47.29</v>
      </c>
      <c r="BY81">
        <v>59.329000000000001</v>
      </c>
      <c r="CD81">
        <v>264.62599999999998</v>
      </c>
      <c r="CE81">
        <v>3.1110000000000002</v>
      </c>
      <c r="CP81">
        <v>7.0270000000000001</v>
      </c>
      <c r="CZ81">
        <v>328.041</v>
      </c>
      <c r="EI81">
        <v>0.308</v>
      </c>
      <c r="EJ81">
        <v>123.05</v>
      </c>
      <c r="EL81">
        <v>243.09200000000001</v>
      </c>
      <c r="EN81">
        <v>575.75</v>
      </c>
      <c r="EP81">
        <v>346.92599999999999</v>
      </c>
      <c r="ER81">
        <v>158.62100000000001</v>
      </c>
      <c r="ET81">
        <v>550.41200000000003</v>
      </c>
      <c r="EV81">
        <v>308.78300000000002</v>
      </c>
      <c r="EX81">
        <v>619.976</v>
      </c>
      <c r="EZ81">
        <v>30.696000000000002</v>
      </c>
      <c r="FB81">
        <v>96.298000000000002</v>
      </c>
      <c r="FF81">
        <v>123.879</v>
      </c>
      <c r="FI81">
        <v>165.23099999999999</v>
      </c>
      <c r="FK81">
        <v>276.476</v>
      </c>
      <c r="FM81">
        <v>153.22</v>
      </c>
      <c r="FO81">
        <v>65.581999999999994</v>
      </c>
      <c r="FR81">
        <v>1</v>
      </c>
      <c r="FS81">
        <v>1</v>
      </c>
      <c r="FW81">
        <v>1</v>
      </c>
      <c r="FX81">
        <f t="shared" si="16"/>
        <v>0</v>
      </c>
      <c r="FY81">
        <v>1</v>
      </c>
      <c r="GF81">
        <f t="shared" si="17"/>
        <v>0</v>
      </c>
      <c r="GM81">
        <f t="shared" si="18"/>
        <v>0</v>
      </c>
      <c r="GR81">
        <v>1</v>
      </c>
      <c r="GS81">
        <v>1</v>
      </c>
      <c r="GT81">
        <v>1</v>
      </c>
      <c r="GU81">
        <v>2</v>
      </c>
      <c r="GV81">
        <f t="shared" si="19"/>
        <v>1</v>
      </c>
      <c r="GW81">
        <f t="shared" si="20"/>
        <v>0</v>
      </c>
      <c r="GX81">
        <f t="shared" si="21"/>
        <v>1</v>
      </c>
      <c r="GY81" t="str">
        <f t="shared" si="22"/>
        <v/>
      </c>
      <c r="GZ81" t="b">
        <f t="shared" si="23"/>
        <v>1</v>
      </c>
      <c r="HA81" t="b">
        <f t="shared" si="24"/>
        <v>0</v>
      </c>
      <c r="HB81" t="b">
        <f t="shared" si="25"/>
        <v>0</v>
      </c>
      <c r="HG81">
        <f t="shared" si="26"/>
        <v>0</v>
      </c>
      <c r="HK81">
        <f t="shared" si="27"/>
        <v>0</v>
      </c>
      <c r="HL81">
        <v>1</v>
      </c>
      <c r="HO81">
        <f t="shared" si="28"/>
        <v>0</v>
      </c>
      <c r="HR81">
        <f t="shared" si="29"/>
        <v>0</v>
      </c>
      <c r="HS81">
        <f t="shared" si="30"/>
        <v>1</v>
      </c>
      <c r="HT81">
        <f t="shared" si="31"/>
        <v>0</v>
      </c>
    </row>
    <row r="82" spans="1:228">
      <c r="A82" t="s">
        <v>521</v>
      </c>
      <c r="B82" t="s">
        <v>229</v>
      </c>
      <c r="D82" t="s">
        <v>522</v>
      </c>
      <c r="E82" t="s">
        <v>523</v>
      </c>
      <c r="F82" t="s">
        <v>524</v>
      </c>
      <c r="H82">
        <v>15</v>
      </c>
      <c r="I82">
        <v>3</v>
      </c>
      <c r="J82">
        <v>2</v>
      </c>
      <c r="K82">
        <v>1989.1</v>
      </c>
      <c r="L82">
        <v>0</v>
      </c>
      <c r="M82">
        <v>184.09800000000001</v>
      </c>
      <c r="N82">
        <v>387.19799999999998</v>
      </c>
      <c r="O82">
        <v>16.097999999999999</v>
      </c>
      <c r="P82">
        <v>0</v>
      </c>
      <c r="Q82">
        <v>571.35599999999999</v>
      </c>
      <c r="R82">
        <v>828.96699999999998</v>
      </c>
      <c r="AX82">
        <v>90.125</v>
      </c>
      <c r="AY82">
        <v>13.634</v>
      </c>
      <c r="AZ82">
        <v>9.2449999999999992</v>
      </c>
      <c r="BD82">
        <v>71.093999999999994</v>
      </c>
      <c r="BY82">
        <v>282.27499999999998</v>
      </c>
      <c r="BZ82">
        <v>84.165000000000006</v>
      </c>
      <c r="CA82">
        <v>16.486000000000001</v>
      </c>
      <c r="CB82">
        <v>4.2720000000000002</v>
      </c>
      <c r="CW82">
        <v>13.840999999999999</v>
      </c>
      <c r="CX82">
        <v>2.2570000000000001</v>
      </c>
      <c r="EI82">
        <v>1.383</v>
      </c>
      <c r="EJ82">
        <v>84.456999999999994</v>
      </c>
      <c r="EL82">
        <v>153.68799999999999</v>
      </c>
      <c r="EN82">
        <v>88.072999999999993</v>
      </c>
      <c r="EO82">
        <v>9.0180000000000007</v>
      </c>
      <c r="ER82">
        <v>76.757000000000005</v>
      </c>
      <c r="ES82">
        <v>10.098000000000001</v>
      </c>
      <c r="ET82">
        <v>68.239000000000004</v>
      </c>
      <c r="EU82">
        <v>2.5310000000000001</v>
      </c>
      <c r="EV82">
        <v>70.236000000000004</v>
      </c>
      <c r="EW82">
        <v>8.2590000000000003</v>
      </c>
      <c r="FB82">
        <v>161.63200000000001</v>
      </c>
      <c r="FC82">
        <v>21.300999999999998</v>
      </c>
      <c r="FD82">
        <v>65.626000000000005</v>
      </c>
      <c r="FE82">
        <v>12.327</v>
      </c>
      <c r="FI82">
        <v>442.44600000000003</v>
      </c>
      <c r="FJ82">
        <v>37.183999999999997</v>
      </c>
      <c r="FK82">
        <v>8.3740000000000006</v>
      </c>
      <c r="FM82">
        <v>76.459999999999994</v>
      </c>
      <c r="FN82">
        <v>3.617</v>
      </c>
      <c r="FX82">
        <f t="shared" si="16"/>
        <v>0</v>
      </c>
      <c r="GA82">
        <v>3</v>
      </c>
      <c r="GD82">
        <v>3</v>
      </c>
      <c r="GE82">
        <v>1</v>
      </c>
      <c r="GF82">
        <f t="shared" si="17"/>
        <v>2</v>
      </c>
      <c r="GG82">
        <v>1</v>
      </c>
      <c r="GJ82">
        <v>2</v>
      </c>
      <c r="GK82">
        <v>1</v>
      </c>
      <c r="GL82">
        <v>2</v>
      </c>
      <c r="GM82">
        <f t="shared" si="18"/>
        <v>2</v>
      </c>
      <c r="GN82">
        <v>1</v>
      </c>
      <c r="GO82">
        <v>1</v>
      </c>
      <c r="GP82">
        <v>1</v>
      </c>
      <c r="GQ82">
        <v>1</v>
      </c>
      <c r="GR82">
        <v>1</v>
      </c>
      <c r="GS82">
        <v>1</v>
      </c>
      <c r="GT82">
        <v>1</v>
      </c>
      <c r="GU82">
        <v>2</v>
      </c>
      <c r="GV82">
        <f t="shared" si="19"/>
        <v>1</v>
      </c>
      <c r="GW82">
        <f t="shared" si="20"/>
        <v>0</v>
      </c>
      <c r="GX82">
        <f t="shared" si="21"/>
        <v>3</v>
      </c>
      <c r="GY82" t="str">
        <f t="shared" si="22"/>
        <v/>
      </c>
      <c r="GZ82" t="b">
        <f t="shared" si="23"/>
        <v>0</v>
      </c>
      <c r="HA82" t="b">
        <f t="shared" si="24"/>
        <v>0</v>
      </c>
      <c r="HB82" t="b">
        <f t="shared" si="25"/>
        <v>1</v>
      </c>
      <c r="HF82">
        <v>2</v>
      </c>
      <c r="HG82">
        <f t="shared" si="26"/>
        <v>2</v>
      </c>
      <c r="HK82">
        <f t="shared" si="27"/>
        <v>0</v>
      </c>
      <c r="HO82">
        <f t="shared" si="28"/>
        <v>0</v>
      </c>
      <c r="HR82">
        <f t="shared" si="29"/>
        <v>2</v>
      </c>
      <c r="HS82">
        <f t="shared" si="30"/>
        <v>0</v>
      </c>
      <c r="HT82">
        <f t="shared" si="31"/>
        <v>2</v>
      </c>
    </row>
    <row r="83" spans="1:228">
      <c r="A83" t="s">
        <v>525</v>
      </c>
      <c r="B83" t="s">
        <v>229</v>
      </c>
      <c r="D83" t="s">
        <v>526</v>
      </c>
      <c r="E83" t="s">
        <v>527</v>
      </c>
      <c r="H83">
        <v>0</v>
      </c>
      <c r="I83">
        <v>0</v>
      </c>
      <c r="J83">
        <v>0</v>
      </c>
      <c r="K83">
        <v>750.30100000000004</v>
      </c>
      <c r="L83">
        <v>0</v>
      </c>
      <c r="M83">
        <v>750.15300000000002</v>
      </c>
      <c r="N83">
        <v>0</v>
      </c>
      <c r="O83">
        <v>0</v>
      </c>
      <c r="P83">
        <v>0</v>
      </c>
      <c r="Q83">
        <v>0</v>
      </c>
      <c r="R83">
        <v>0</v>
      </c>
      <c r="AR83">
        <v>24.373000000000001</v>
      </c>
      <c r="AS83">
        <v>0.106</v>
      </c>
      <c r="AX83">
        <v>9.7430000000000003</v>
      </c>
      <c r="AY83">
        <v>22.062000000000001</v>
      </c>
      <c r="AZ83">
        <v>27.556000000000001</v>
      </c>
      <c r="BA83">
        <v>0.13800000000000001</v>
      </c>
      <c r="BG83">
        <v>15.016999999999999</v>
      </c>
      <c r="BH83">
        <v>638.22900000000004</v>
      </c>
      <c r="BL83">
        <v>0.58899999999999997</v>
      </c>
      <c r="BO83">
        <v>12.34</v>
      </c>
      <c r="EI83">
        <v>0.14799999999999999</v>
      </c>
      <c r="FX83">
        <f t="shared" si="16"/>
        <v>0</v>
      </c>
      <c r="GF83">
        <f t="shared" si="17"/>
        <v>0</v>
      </c>
      <c r="GM83">
        <f t="shared" si="18"/>
        <v>0</v>
      </c>
      <c r="GV83">
        <f t="shared" si="19"/>
        <v>0</v>
      </c>
      <c r="GW83">
        <f t="shared" si="20"/>
        <v>0</v>
      </c>
      <c r="GX83">
        <f t="shared" si="21"/>
        <v>0</v>
      </c>
      <c r="GY83" t="str">
        <f t="shared" si="22"/>
        <v/>
      </c>
      <c r="GZ83" t="b">
        <f t="shared" si="23"/>
        <v>0</v>
      </c>
      <c r="HA83" t="b">
        <f t="shared" si="24"/>
        <v>0</v>
      </c>
      <c r="HB83" t="b">
        <f t="shared" si="25"/>
        <v>0</v>
      </c>
      <c r="HG83">
        <f t="shared" si="26"/>
        <v>0</v>
      </c>
      <c r="HK83">
        <f t="shared" si="27"/>
        <v>0</v>
      </c>
      <c r="HO83">
        <f t="shared" si="28"/>
        <v>0</v>
      </c>
      <c r="HR83">
        <f t="shared" si="29"/>
        <v>0</v>
      </c>
      <c r="HS83">
        <f t="shared" si="30"/>
        <v>0</v>
      </c>
      <c r="HT83">
        <f t="shared" si="31"/>
        <v>0</v>
      </c>
    </row>
    <row r="84" spans="1:228">
      <c r="A84" t="s">
        <v>528</v>
      </c>
      <c r="B84" t="s">
        <v>235</v>
      </c>
      <c r="D84" t="s">
        <v>529</v>
      </c>
      <c r="E84" t="s">
        <v>530</v>
      </c>
      <c r="F84" t="s">
        <v>531</v>
      </c>
      <c r="H84">
        <v>1</v>
      </c>
      <c r="I84">
        <v>0</v>
      </c>
      <c r="J84">
        <v>0</v>
      </c>
      <c r="K84">
        <v>1215.6029999999901</v>
      </c>
      <c r="L84">
        <v>0</v>
      </c>
      <c r="M84">
        <v>1215.5319999999999</v>
      </c>
      <c r="N84">
        <v>0</v>
      </c>
      <c r="O84">
        <v>0</v>
      </c>
      <c r="P84">
        <v>0</v>
      </c>
      <c r="Q84">
        <v>0</v>
      </c>
      <c r="R84">
        <v>0</v>
      </c>
      <c r="AX84">
        <v>49.720999999999997</v>
      </c>
      <c r="AY84">
        <v>2.7949999999999999</v>
      </c>
      <c r="BB84">
        <v>382.41500000000002</v>
      </c>
      <c r="BC84">
        <v>11.696999999999999</v>
      </c>
      <c r="BD84">
        <v>85.111999999999995</v>
      </c>
      <c r="BG84">
        <v>600.52700000000004</v>
      </c>
      <c r="BH84">
        <v>83.141999999999996</v>
      </c>
      <c r="BJ84">
        <v>0.123</v>
      </c>
      <c r="EI84">
        <v>7.0999999999999994E-2</v>
      </c>
      <c r="FT84">
        <v>1</v>
      </c>
      <c r="FX84">
        <f t="shared" si="16"/>
        <v>0</v>
      </c>
      <c r="GF84">
        <f t="shared" si="17"/>
        <v>0</v>
      </c>
      <c r="GM84">
        <f t="shared" si="18"/>
        <v>0</v>
      </c>
      <c r="GV84">
        <f t="shared" si="19"/>
        <v>0</v>
      </c>
      <c r="GW84">
        <f t="shared" si="20"/>
        <v>0</v>
      </c>
      <c r="GX84">
        <f t="shared" si="21"/>
        <v>0</v>
      </c>
      <c r="GY84" t="str">
        <f t="shared" si="22"/>
        <v/>
      </c>
      <c r="GZ84" t="b">
        <f t="shared" si="23"/>
        <v>0</v>
      </c>
      <c r="HA84" t="b">
        <f t="shared" si="24"/>
        <v>0</v>
      </c>
      <c r="HB84" t="b">
        <f t="shared" si="25"/>
        <v>0</v>
      </c>
      <c r="HF84">
        <v>2</v>
      </c>
      <c r="HG84">
        <f t="shared" si="26"/>
        <v>2</v>
      </c>
      <c r="HK84">
        <f t="shared" si="27"/>
        <v>0</v>
      </c>
      <c r="HO84">
        <f t="shared" si="28"/>
        <v>0</v>
      </c>
      <c r="HR84">
        <f t="shared" si="29"/>
        <v>2</v>
      </c>
      <c r="HS84">
        <f t="shared" si="30"/>
        <v>0</v>
      </c>
      <c r="HT84">
        <f t="shared" si="31"/>
        <v>0</v>
      </c>
    </row>
    <row r="85" spans="1:228">
      <c r="A85" t="s">
        <v>532</v>
      </c>
      <c r="B85" t="s">
        <v>235</v>
      </c>
      <c r="D85" t="s">
        <v>533</v>
      </c>
      <c r="E85" t="s">
        <v>534</v>
      </c>
      <c r="H85">
        <v>17</v>
      </c>
      <c r="I85">
        <v>7</v>
      </c>
      <c r="J85">
        <v>5</v>
      </c>
      <c r="K85">
        <v>7361.3950000000004</v>
      </c>
      <c r="L85">
        <v>0</v>
      </c>
      <c r="M85">
        <v>36.091999999999999</v>
      </c>
      <c r="N85">
        <v>662.29300000000001</v>
      </c>
      <c r="O85">
        <v>11.03</v>
      </c>
      <c r="P85">
        <v>90.924999999999997</v>
      </c>
      <c r="Q85">
        <v>3368.5540000000001</v>
      </c>
      <c r="R85">
        <v>3192.45999999999</v>
      </c>
      <c r="AX85">
        <v>29.465</v>
      </c>
      <c r="AY85">
        <v>6.601</v>
      </c>
      <c r="BJ85">
        <v>2.5999999999999999E-2</v>
      </c>
      <c r="BU85">
        <v>16.684999999999999</v>
      </c>
      <c r="BY85">
        <v>641.17700000000002</v>
      </c>
      <c r="BZ85">
        <v>4.431</v>
      </c>
      <c r="CW85">
        <v>6.7069999999999999</v>
      </c>
      <c r="CZ85">
        <v>4.3230000000000004</v>
      </c>
      <c r="DL85">
        <v>20.635999999999999</v>
      </c>
      <c r="DM85">
        <v>0.34499999999999997</v>
      </c>
      <c r="DN85">
        <v>2.7120000000000002</v>
      </c>
      <c r="DR85">
        <v>29.86</v>
      </c>
      <c r="DV85">
        <v>4.0259999999999998</v>
      </c>
      <c r="DX85">
        <v>9.6460000000000008</v>
      </c>
      <c r="DY85">
        <v>2.399</v>
      </c>
      <c r="ED85">
        <v>21.300999999999998</v>
      </c>
      <c r="EI85">
        <v>4.1000000000000002E-2</v>
      </c>
      <c r="EJ85">
        <v>2206.8139999999999</v>
      </c>
      <c r="EV85">
        <v>1161.74</v>
      </c>
      <c r="EZ85">
        <v>61.134</v>
      </c>
      <c r="FB85">
        <v>940.55100000000004</v>
      </c>
      <c r="FF85">
        <v>567.38</v>
      </c>
      <c r="FH85">
        <v>8.4350000000000005</v>
      </c>
      <c r="FI85">
        <v>976.86199999999997</v>
      </c>
      <c r="FJ85">
        <v>6.0519999999999996</v>
      </c>
      <c r="FK85">
        <v>408.60199999999998</v>
      </c>
      <c r="FM85">
        <v>166.08199999999999</v>
      </c>
      <c r="FO85">
        <v>57.362000000000002</v>
      </c>
      <c r="FX85">
        <f t="shared" si="16"/>
        <v>0</v>
      </c>
      <c r="FY85">
        <v>3</v>
      </c>
      <c r="FZ85">
        <v>1</v>
      </c>
      <c r="GC85">
        <v>3</v>
      </c>
      <c r="GD85">
        <v>3</v>
      </c>
      <c r="GF85">
        <f t="shared" si="17"/>
        <v>3</v>
      </c>
      <c r="GH85">
        <v>2</v>
      </c>
      <c r="GI85">
        <v>2</v>
      </c>
      <c r="GJ85">
        <v>2</v>
      </c>
      <c r="GK85">
        <v>1</v>
      </c>
      <c r="GL85">
        <v>2</v>
      </c>
      <c r="GM85">
        <f t="shared" si="18"/>
        <v>4</v>
      </c>
      <c r="GN85">
        <v>1</v>
      </c>
      <c r="GO85">
        <v>2</v>
      </c>
      <c r="GP85">
        <v>1</v>
      </c>
      <c r="GQ85">
        <v>3</v>
      </c>
      <c r="GR85">
        <v>3</v>
      </c>
      <c r="GS85">
        <v>2</v>
      </c>
      <c r="GT85">
        <v>1</v>
      </c>
      <c r="GU85">
        <v>2</v>
      </c>
      <c r="GV85">
        <f t="shared" si="19"/>
        <v>3</v>
      </c>
      <c r="GW85">
        <f t="shared" si="20"/>
        <v>2</v>
      </c>
      <c r="GX85">
        <f t="shared" si="21"/>
        <v>7</v>
      </c>
      <c r="GY85" t="str">
        <f t="shared" si="22"/>
        <v/>
      </c>
      <c r="GZ85" t="b">
        <f t="shared" si="23"/>
        <v>0</v>
      </c>
      <c r="HA85" t="b">
        <f t="shared" si="24"/>
        <v>0</v>
      </c>
      <c r="HB85" t="b">
        <f t="shared" si="25"/>
        <v>1</v>
      </c>
      <c r="HG85">
        <f t="shared" si="26"/>
        <v>0</v>
      </c>
      <c r="HK85">
        <f t="shared" si="27"/>
        <v>0</v>
      </c>
      <c r="HO85">
        <f t="shared" si="28"/>
        <v>0</v>
      </c>
      <c r="HR85">
        <f t="shared" si="29"/>
        <v>0</v>
      </c>
      <c r="HS85">
        <f t="shared" si="30"/>
        <v>0</v>
      </c>
      <c r="HT85">
        <f t="shared" si="31"/>
        <v>5</v>
      </c>
    </row>
    <row r="86" spans="1:228">
      <c r="A86" t="s">
        <v>535</v>
      </c>
      <c r="B86" t="s">
        <v>235</v>
      </c>
      <c r="D86" t="s">
        <v>536</v>
      </c>
      <c r="E86" t="s">
        <v>537</v>
      </c>
      <c r="H86">
        <v>0</v>
      </c>
      <c r="I86">
        <v>0</v>
      </c>
      <c r="J86">
        <v>0</v>
      </c>
      <c r="K86">
        <v>58.140999999999998</v>
      </c>
      <c r="L86">
        <v>0</v>
      </c>
      <c r="M86">
        <v>0</v>
      </c>
      <c r="N86">
        <v>57.815999999999903</v>
      </c>
      <c r="O86">
        <v>0</v>
      </c>
      <c r="P86">
        <v>0</v>
      </c>
      <c r="Q86">
        <v>0</v>
      </c>
      <c r="R86">
        <v>0</v>
      </c>
      <c r="BU86">
        <v>37.183999999999997</v>
      </c>
      <c r="BV86">
        <v>20.475999999999999</v>
      </c>
      <c r="CG86">
        <v>0.156</v>
      </c>
      <c r="EI86">
        <v>0.32500000000000001</v>
      </c>
      <c r="FX86">
        <f t="shared" si="16"/>
        <v>0</v>
      </c>
      <c r="GF86">
        <f t="shared" si="17"/>
        <v>0</v>
      </c>
      <c r="GM86">
        <f t="shared" si="18"/>
        <v>0</v>
      </c>
      <c r="GV86">
        <f t="shared" si="19"/>
        <v>0</v>
      </c>
      <c r="GW86">
        <f t="shared" si="20"/>
        <v>0</v>
      </c>
      <c r="GX86">
        <f t="shared" si="21"/>
        <v>0</v>
      </c>
      <c r="GY86" t="str">
        <f t="shared" si="22"/>
        <v/>
      </c>
      <c r="GZ86" t="b">
        <f t="shared" si="23"/>
        <v>0</v>
      </c>
      <c r="HA86" t="b">
        <f t="shared" si="24"/>
        <v>0</v>
      </c>
      <c r="HB86" t="b">
        <f t="shared" si="25"/>
        <v>0</v>
      </c>
      <c r="HG86">
        <f t="shared" si="26"/>
        <v>0</v>
      </c>
      <c r="HK86">
        <f t="shared" si="27"/>
        <v>0</v>
      </c>
      <c r="HO86">
        <f t="shared" si="28"/>
        <v>0</v>
      </c>
      <c r="HR86">
        <f t="shared" si="29"/>
        <v>0</v>
      </c>
      <c r="HS86">
        <f t="shared" si="30"/>
        <v>0</v>
      </c>
      <c r="HT86">
        <f t="shared" si="31"/>
        <v>0</v>
      </c>
    </row>
    <row r="87" spans="1:228">
      <c r="A87" t="s">
        <v>538</v>
      </c>
      <c r="B87" t="s">
        <v>235</v>
      </c>
      <c r="D87" t="s">
        <v>539</v>
      </c>
      <c r="E87" t="s">
        <v>540</v>
      </c>
      <c r="H87">
        <v>0</v>
      </c>
      <c r="I87">
        <v>0</v>
      </c>
      <c r="J87">
        <v>0</v>
      </c>
      <c r="K87">
        <v>658.41200000000003</v>
      </c>
      <c r="L87">
        <v>119.5</v>
      </c>
      <c r="M87">
        <v>36.350999999999999</v>
      </c>
      <c r="N87">
        <v>68.033000000000001</v>
      </c>
      <c r="O87">
        <v>3.65</v>
      </c>
      <c r="P87">
        <v>0</v>
      </c>
      <c r="Q87">
        <v>0</v>
      </c>
      <c r="R87">
        <v>430.81099999999998</v>
      </c>
      <c r="Y87">
        <v>110.751</v>
      </c>
      <c r="Z87">
        <v>8.3439999999999994</v>
      </c>
      <c r="AJ87">
        <v>0.254</v>
      </c>
      <c r="AK87">
        <v>0.151</v>
      </c>
      <c r="AX87">
        <v>34.856999999999999</v>
      </c>
      <c r="AY87">
        <v>1.494</v>
      </c>
      <c r="BU87">
        <v>68.033000000000001</v>
      </c>
      <c r="CZ87">
        <v>3.65</v>
      </c>
      <c r="EI87">
        <v>6.7000000000000004E-2</v>
      </c>
      <c r="FK87">
        <v>387.63099999999997</v>
      </c>
      <c r="FM87">
        <v>43.18</v>
      </c>
      <c r="FX87">
        <f t="shared" si="16"/>
        <v>0</v>
      </c>
      <c r="GF87">
        <f t="shared" si="17"/>
        <v>0</v>
      </c>
      <c r="GM87">
        <f t="shared" si="18"/>
        <v>0</v>
      </c>
      <c r="GV87">
        <f t="shared" si="19"/>
        <v>0</v>
      </c>
      <c r="GW87">
        <f t="shared" si="20"/>
        <v>0</v>
      </c>
      <c r="GX87">
        <f t="shared" si="21"/>
        <v>0</v>
      </c>
      <c r="GY87" t="str">
        <f t="shared" si="22"/>
        <v/>
      </c>
      <c r="GZ87" t="b">
        <f t="shared" si="23"/>
        <v>0</v>
      </c>
      <c r="HA87" t="b">
        <f t="shared" si="24"/>
        <v>0</v>
      </c>
      <c r="HB87" t="b">
        <f t="shared" si="25"/>
        <v>0</v>
      </c>
      <c r="HG87">
        <f t="shared" si="26"/>
        <v>0</v>
      </c>
      <c r="HK87">
        <f t="shared" si="27"/>
        <v>0</v>
      </c>
      <c r="HO87">
        <f t="shared" si="28"/>
        <v>0</v>
      </c>
      <c r="HR87">
        <f t="shared" si="29"/>
        <v>0</v>
      </c>
      <c r="HS87">
        <f t="shared" si="30"/>
        <v>0</v>
      </c>
      <c r="HT87">
        <f t="shared" si="31"/>
        <v>0</v>
      </c>
    </row>
    <row r="88" spans="1:228">
      <c r="A88" t="s">
        <v>541</v>
      </c>
      <c r="B88" t="s">
        <v>229</v>
      </c>
      <c r="D88" t="s">
        <v>542</v>
      </c>
      <c r="E88" t="s">
        <v>543</v>
      </c>
      <c r="H88">
        <v>16</v>
      </c>
      <c r="I88">
        <v>9</v>
      </c>
      <c r="J88">
        <v>3</v>
      </c>
      <c r="K88">
        <v>1046.3229999999901</v>
      </c>
      <c r="L88">
        <v>0</v>
      </c>
      <c r="M88">
        <v>1.335</v>
      </c>
      <c r="N88">
        <v>180.26499999999999</v>
      </c>
      <c r="O88">
        <v>0.42699999999999999</v>
      </c>
      <c r="P88">
        <v>0</v>
      </c>
      <c r="Q88">
        <v>261.44</v>
      </c>
      <c r="R88">
        <v>602.779</v>
      </c>
      <c r="AY88">
        <v>1.28</v>
      </c>
      <c r="BL88">
        <v>5.5E-2</v>
      </c>
      <c r="BQ88">
        <v>25.43</v>
      </c>
      <c r="BR88">
        <v>8.0259999999999998</v>
      </c>
      <c r="BU88">
        <v>19.890999999999998</v>
      </c>
      <c r="BV88">
        <v>7.7270000000000003</v>
      </c>
      <c r="BY88">
        <v>49.598999999999997</v>
      </c>
      <c r="BZ88">
        <v>8.3000000000000004E-2</v>
      </c>
      <c r="CD88">
        <v>52.277000000000001</v>
      </c>
      <c r="CI88">
        <v>5.6000000000000001E-2</v>
      </c>
      <c r="CJ88">
        <v>17.175999999999998</v>
      </c>
      <c r="CR88">
        <v>0.42699999999999999</v>
      </c>
      <c r="EI88">
        <v>7.6999999999999999E-2</v>
      </c>
      <c r="EJ88">
        <v>75.168999999999997</v>
      </c>
      <c r="EK88">
        <v>1.9570000000000001</v>
      </c>
      <c r="EL88">
        <v>47.634</v>
      </c>
      <c r="EM88">
        <v>2.6669999999999998</v>
      </c>
      <c r="EN88">
        <v>68.66</v>
      </c>
      <c r="ET88">
        <v>26.22</v>
      </c>
      <c r="EV88">
        <v>20.2</v>
      </c>
      <c r="EX88">
        <v>18.933</v>
      </c>
      <c r="EZ88">
        <v>9.2910000000000004</v>
      </c>
      <c r="FB88">
        <v>25.747</v>
      </c>
      <c r="FD88">
        <v>26.658000000000001</v>
      </c>
      <c r="FI88">
        <v>497.77800000000002</v>
      </c>
      <c r="FJ88">
        <v>0.13300000000000001</v>
      </c>
      <c r="FK88">
        <v>23.009</v>
      </c>
      <c r="FM88">
        <v>17.773</v>
      </c>
      <c r="FO88">
        <v>2.39</v>
      </c>
      <c r="FX88">
        <f t="shared" si="16"/>
        <v>0</v>
      </c>
      <c r="GC88">
        <v>1</v>
      </c>
      <c r="GE88">
        <v>3</v>
      </c>
      <c r="GF88">
        <f t="shared" si="17"/>
        <v>1</v>
      </c>
      <c r="GG88">
        <v>1</v>
      </c>
      <c r="GH88">
        <v>2</v>
      </c>
      <c r="GI88">
        <v>2</v>
      </c>
      <c r="GJ88">
        <v>2</v>
      </c>
      <c r="GK88">
        <v>2</v>
      </c>
      <c r="GL88">
        <v>2</v>
      </c>
      <c r="GM88">
        <f t="shared" si="18"/>
        <v>5</v>
      </c>
      <c r="GN88">
        <v>2</v>
      </c>
      <c r="GO88">
        <v>2</v>
      </c>
      <c r="GP88">
        <v>2</v>
      </c>
      <c r="GQ88">
        <v>3</v>
      </c>
      <c r="GR88">
        <v>3</v>
      </c>
      <c r="GS88">
        <v>1</v>
      </c>
      <c r="GT88">
        <v>1</v>
      </c>
      <c r="GU88">
        <v>2</v>
      </c>
      <c r="GV88">
        <f t="shared" si="19"/>
        <v>4</v>
      </c>
      <c r="GW88">
        <f t="shared" si="20"/>
        <v>2</v>
      </c>
      <c r="GX88">
        <f t="shared" si="21"/>
        <v>9</v>
      </c>
      <c r="GY88" t="str">
        <f t="shared" si="22"/>
        <v/>
      </c>
      <c r="GZ88" t="b">
        <f t="shared" si="23"/>
        <v>0</v>
      </c>
      <c r="HA88" t="b">
        <f t="shared" si="24"/>
        <v>0</v>
      </c>
      <c r="HB88" t="b">
        <f t="shared" si="25"/>
        <v>1</v>
      </c>
      <c r="HG88">
        <f t="shared" si="26"/>
        <v>0</v>
      </c>
      <c r="HK88">
        <f t="shared" si="27"/>
        <v>0</v>
      </c>
      <c r="HO88">
        <f t="shared" si="28"/>
        <v>0</v>
      </c>
      <c r="HQ88">
        <v>2</v>
      </c>
      <c r="HR88">
        <f t="shared" si="29"/>
        <v>0</v>
      </c>
      <c r="HS88">
        <f t="shared" si="30"/>
        <v>0</v>
      </c>
      <c r="HT88">
        <f t="shared" si="31"/>
        <v>3</v>
      </c>
    </row>
    <row r="89" spans="1:228">
      <c r="A89" t="s">
        <v>544</v>
      </c>
      <c r="B89" t="s">
        <v>235</v>
      </c>
      <c r="D89" t="s">
        <v>545</v>
      </c>
      <c r="E89" t="s">
        <v>546</v>
      </c>
      <c r="F89" t="s">
        <v>547</v>
      </c>
      <c r="H89">
        <v>2</v>
      </c>
      <c r="I89">
        <v>0</v>
      </c>
      <c r="J89">
        <v>2</v>
      </c>
      <c r="K89">
        <v>3351.9409999999998</v>
      </c>
      <c r="L89">
        <v>0</v>
      </c>
      <c r="M89">
        <v>21.923999999999999</v>
      </c>
      <c r="N89">
        <v>0</v>
      </c>
      <c r="O89">
        <v>0</v>
      </c>
      <c r="P89">
        <v>0</v>
      </c>
      <c r="Q89">
        <v>3329.7570000000001</v>
      </c>
      <c r="R89">
        <v>0</v>
      </c>
      <c r="AX89">
        <v>1.2749999999999999</v>
      </c>
      <c r="AY89">
        <v>2.5680000000000001</v>
      </c>
      <c r="BD89">
        <v>18.081</v>
      </c>
      <c r="EI89">
        <v>0.26</v>
      </c>
      <c r="EJ89">
        <v>3319.0479999999998</v>
      </c>
      <c r="EK89">
        <v>10.709</v>
      </c>
      <c r="FX89">
        <f t="shared" si="16"/>
        <v>0</v>
      </c>
      <c r="GB89">
        <v>3</v>
      </c>
      <c r="GD89">
        <v>3</v>
      </c>
      <c r="GF89">
        <f t="shared" si="17"/>
        <v>2</v>
      </c>
      <c r="GM89">
        <f t="shared" si="18"/>
        <v>0</v>
      </c>
      <c r="GV89">
        <f t="shared" si="19"/>
        <v>0</v>
      </c>
      <c r="GW89">
        <f t="shared" si="20"/>
        <v>0</v>
      </c>
      <c r="GX89">
        <f t="shared" si="21"/>
        <v>0</v>
      </c>
      <c r="GY89" t="str">
        <f t="shared" si="22"/>
        <v/>
      </c>
      <c r="GZ89" t="b">
        <f t="shared" si="23"/>
        <v>0</v>
      </c>
      <c r="HA89" t="b">
        <f t="shared" si="24"/>
        <v>1</v>
      </c>
      <c r="HB89" t="b">
        <f t="shared" si="25"/>
        <v>0</v>
      </c>
      <c r="HG89">
        <f t="shared" si="26"/>
        <v>0</v>
      </c>
      <c r="HK89">
        <f t="shared" si="27"/>
        <v>0</v>
      </c>
      <c r="HM89">
        <v>2</v>
      </c>
      <c r="HO89">
        <f t="shared" si="28"/>
        <v>2</v>
      </c>
      <c r="HR89">
        <f t="shared" si="29"/>
        <v>2</v>
      </c>
      <c r="HS89">
        <f t="shared" si="30"/>
        <v>0</v>
      </c>
      <c r="HT89">
        <f t="shared" si="31"/>
        <v>2</v>
      </c>
    </row>
    <row r="90" spans="1:228">
      <c r="A90" t="s">
        <v>548</v>
      </c>
      <c r="B90" t="s">
        <v>235</v>
      </c>
      <c r="D90" t="s">
        <v>549</v>
      </c>
      <c r="E90" t="s">
        <v>550</v>
      </c>
      <c r="H90">
        <v>0</v>
      </c>
      <c r="I90">
        <v>0</v>
      </c>
      <c r="J90">
        <v>0</v>
      </c>
      <c r="K90">
        <v>8771.8539999999994</v>
      </c>
      <c r="L90">
        <v>0</v>
      </c>
      <c r="M90">
        <v>7766.0349999999999</v>
      </c>
      <c r="N90">
        <v>0</v>
      </c>
      <c r="O90">
        <v>14.657</v>
      </c>
      <c r="P90">
        <v>0</v>
      </c>
      <c r="Q90">
        <v>0</v>
      </c>
      <c r="R90">
        <v>991.10799999999995</v>
      </c>
      <c r="AX90">
        <v>14.042</v>
      </c>
      <c r="AY90">
        <v>5.5579999999999998</v>
      </c>
      <c r="BG90">
        <v>2.8439999999999999</v>
      </c>
      <c r="BH90">
        <v>7743.5540000000001</v>
      </c>
      <c r="BJ90">
        <v>3.6999999999999998E-2</v>
      </c>
      <c r="DC90">
        <v>13.095000000000001</v>
      </c>
      <c r="DD90">
        <v>1.5620000000000001</v>
      </c>
      <c r="EI90">
        <v>5.3999999999999999E-2</v>
      </c>
      <c r="FK90">
        <v>367.16399999999999</v>
      </c>
      <c r="FL90">
        <v>0.80100000000000005</v>
      </c>
      <c r="FM90">
        <v>623.14300000000003</v>
      </c>
      <c r="FX90">
        <f t="shared" si="16"/>
        <v>0</v>
      </c>
      <c r="GF90">
        <f t="shared" si="17"/>
        <v>0</v>
      </c>
      <c r="GM90">
        <f t="shared" si="18"/>
        <v>0</v>
      </c>
      <c r="GV90">
        <f t="shared" si="19"/>
        <v>0</v>
      </c>
      <c r="GW90">
        <f t="shared" si="20"/>
        <v>0</v>
      </c>
      <c r="GX90">
        <f t="shared" si="21"/>
        <v>0</v>
      </c>
      <c r="GY90" t="str">
        <f t="shared" si="22"/>
        <v/>
      </c>
      <c r="GZ90" t="b">
        <f t="shared" si="23"/>
        <v>0</v>
      </c>
      <c r="HA90" t="b">
        <f t="shared" si="24"/>
        <v>0</v>
      </c>
      <c r="HB90" t="b">
        <f t="shared" si="25"/>
        <v>0</v>
      </c>
      <c r="HG90">
        <f t="shared" si="26"/>
        <v>0</v>
      </c>
      <c r="HK90">
        <f t="shared" si="27"/>
        <v>0</v>
      </c>
      <c r="HO90">
        <f t="shared" si="28"/>
        <v>0</v>
      </c>
      <c r="HR90">
        <f t="shared" si="29"/>
        <v>0</v>
      </c>
      <c r="HS90">
        <f t="shared" si="30"/>
        <v>0</v>
      </c>
      <c r="HT90">
        <f t="shared" si="31"/>
        <v>0</v>
      </c>
    </row>
    <row r="91" spans="1:228">
      <c r="A91" t="s">
        <v>551</v>
      </c>
      <c r="B91" t="s">
        <v>229</v>
      </c>
      <c r="D91" t="s">
        <v>552</v>
      </c>
      <c r="E91" t="s">
        <v>553</v>
      </c>
      <c r="H91">
        <v>0</v>
      </c>
      <c r="I91">
        <v>0</v>
      </c>
      <c r="J91">
        <v>0</v>
      </c>
      <c r="K91">
        <v>20.341000000000001</v>
      </c>
      <c r="L91">
        <v>0</v>
      </c>
      <c r="M91">
        <v>20.012999999999899</v>
      </c>
      <c r="N91">
        <v>0</v>
      </c>
      <c r="O91">
        <v>0</v>
      </c>
      <c r="P91">
        <v>0</v>
      </c>
      <c r="Q91">
        <v>0</v>
      </c>
      <c r="R91">
        <v>0</v>
      </c>
      <c r="AY91">
        <v>19.776</v>
      </c>
      <c r="BL91">
        <v>0.23699999999999999</v>
      </c>
      <c r="EI91">
        <v>0.32800000000000001</v>
      </c>
      <c r="FX91">
        <f t="shared" si="16"/>
        <v>0</v>
      </c>
      <c r="GF91">
        <f t="shared" si="17"/>
        <v>0</v>
      </c>
      <c r="GM91">
        <f t="shared" si="18"/>
        <v>0</v>
      </c>
      <c r="GV91">
        <f t="shared" si="19"/>
        <v>0</v>
      </c>
      <c r="GW91">
        <f t="shared" si="20"/>
        <v>0</v>
      </c>
      <c r="GX91">
        <f t="shared" si="21"/>
        <v>0</v>
      </c>
      <c r="GY91" t="str">
        <f t="shared" si="22"/>
        <v/>
      </c>
      <c r="GZ91" t="b">
        <f t="shared" si="23"/>
        <v>0</v>
      </c>
      <c r="HA91" t="b">
        <f t="shared" si="24"/>
        <v>0</v>
      </c>
      <c r="HB91" t="b">
        <f t="shared" si="25"/>
        <v>0</v>
      </c>
      <c r="HG91">
        <f t="shared" si="26"/>
        <v>0</v>
      </c>
      <c r="HK91">
        <f t="shared" si="27"/>
        <v>0</v>
      </c>
      <c r="HO91">
        <f t="shared" si="28"/>
        <v>0</v>
      </c>
      <c r="HR91">
        <f t="shared" si="29"/>
        <v>0</v>
      </c>
      <c r="HS91">
        <f t="shared" si="30"/>
        <v>0</v>
      </c>
      <c r="HT91">
        <f t="shared" si="31"/>
        <v>0</v>
      </c>
    </row>
    <row r="92" spans="1:228">
      <c r="A92" t="s">
        <v>554</v>
      </c>
      <c r="B92" t="s">
        <v>235</v>
      </c>
      <c r="D92" t="s">
        <v>555</v>
      </c>
      <c r="E92" t="s">
        <v>556</v>
      </c>
      <c r="H92">
        <v>0</v>
      </c>
      <c r="I92">
        <v>0</v>
      </c>
      <c r="J92">
        <v>0</v>
      </c>
      <c r="K92">
        <v>12478.281999999999</v>
      </c>
      <c r="L92">
        <v>0</v>
      </c>
      <c r="M92">
        <v>12476.152</v>
      </c>
      <c r="N92">
        <v>0</v>
      </c>
      <c r="O92">
        <v>1.754</v>
      </c>
      <c r="P92">
        <v>0</v>
      </c>
      <c r="Q92">
        <v>0</v>
      </c>
      <c r="R92">
        <v>0</v>
      </c>
      <c r="AX92">
        <v>62.597000000000001</v>
      </c>
      <c r="AY92">
        <v>12413.255999999999</v>
      </c>
      <c r="BJ92">
        <v>0.29899999999999999</v>
      </c>
      <c r="CT92">
        <v>1.635</v>
      </c>
      <c r="DE92">
        <v>0.11899999999999999</v>
      </c>
      <c r="EI92">
        <v>0.376</v>
      </c>
      <c r="FX92">
        <f t="shared" si="16"/>
        <v>0</v>
      </c>
      <c r="GF92">
        <f t="shared" si="17"/>
        <v>0</v>
      </c>
      <c r="GM92">
        <f t="shared" si="18"/>
        <v>0</v>
      </c>
      <c r="GV92">
        <f t="shared" si="19"/>
        <v>0</v>
      </c>
      <c r="GW92">
        <f t="shared" si="20"/>
        <v>0</v>
      </c>
      <c r="GX92">
        <f t="shared" si="21"/>
        <v>0</v>
      </c>
      <c r="GY92" t="str">
        <f t="shared" si="22"/>
        <v/>
      </c>
      <c r="GZ92" t="b">
        <f t="shared" si="23"/>
        <v>0</v>
      </c>
      <c r="HA92" t="b">
        <f t="shared" si="24"/>
        <v>0</v>
      </c>
      <c r="HB92" t="b">
        <f t="shared" si="25"/>
        <v>0</v>
      </c>
      <c r="HG92">
        <f t="shared" si="26"/>
        <v>0</v>
      </c>
      <c r="HK92">
        <f t="shared" si="27"/>
        <v>0</v>
      </c>
      <c r="HO92">
        <f t="shared" si="28"/>
        <v>0</v>
      </c>
      <c r="HR92">
        <f t="shared" si="29"/>
        <v>0</v>
      </c>
      <c r="HS92">
        <f t="shared" si="30"/>
        <v>0</v>
      </c>
      <c r="HT92">
        <f t="shared" si="31"/>
        <v>0</v>
      </c>
    </row>
    <row r="93" spans="1:228">
      <c r="A93" t="s">
        <v>557</v>
      </c>
      <c r="B93" t="s">
        <v>229</v>
      </c>
      <c r="D93" t="s">
        <v>558</v>
      </c>
      <c r="E93" t="s">
        <v>559</v>
      </c>
      <c r="F93" t="s">
        <v>252</v>
      </c>
      <c r="H93">
        <v>1</v>
      </c>
      <c r="I93">
        <v>0</v>
      </c>
      <c r="J93">
        <v>0</v>
      </c>
      <c r="K93">
        <v>176.35799999999901</v>
      </c>
      <c r="L93">
        <v>0</v>
      </c>
      <c r="M93">
        <v>0</v>
      </c>
      <c r="N93">
        <v>153.76999999999899</v>
      </c>
      <c r="O93">
        <v>1.694</v>
      </c>
      <c r="P93">
        <v>0</v>
      </c>
      <c r="Q93">
        <v>0</v>
      </c>
      <c r="R93">
        <v>20.841999999999999</v>
      </c>
      <c r="BQ93">
        <v>61.17</v>
      </c>
      <c r="BY93">
        <v>29.414999999999999</v>
      </c>
      <c r="BZ93">
        <v>1.8129999999999999</v>
      </c>
      <c r="CA93">
        <v>61.372</v>
      </c>
      <c r="CP93">
        <v>1.694</v>
      </c>
      <c r="EI93">
        <v>5.1999999999999998E-2</v>
      </c>
      <c r="EZ93">
        <v>20.841999999999999</v>
      </c>
      <c r="FX93">
        <f t="shared" si="16"/>
        <v>0</v>
      </c>
      <c r="GF93">
        <f t="shared" si="17"/>
        <v>0</v>
      </c>
      <c r="GG93">
        <v>1</v>
      </c>
      <c r="GM93">
        <f t="shared" si="18"/>
        <v>0</v>
      </c>
      <c r="GV93">
        <f t="shared" si="19"/>
        <v>0</v>
      </c>
      <c r="GW93">
        <f t="shared" si="20"/>
        <v>0</v>
      </c>
      <c r="GX93">
        <f t="shared" si="21"/>
        <v>0</v>
      </c>
      <c r="GY93" t="str">
        <f t="shared" si="22"/>
        <v/>
      </c>
      <c r="GZ93" t="b">
        <f t="shared" si="23"/>
        <v>0</v>
      </c>
      <c r="HA93" t="b">
        <f t="shared" si="24"/>
        <v>0</v>
      </c>
      <c r="HB93" t="b">
        <f t="shared" si="25"/>
        <v>0</v>
      </c>
      <c r="HG93">
        <f t="shared" si="26"/>
        <v>0</v>
      </c>
      <c r="HJ93">
        <v>2</v>
      </c>
      <c r="HK93">
        <f t="shared" si="27"/>
        <v>2</v>
      </c>
      <c r="HO93">
        <f t="shared" si="28"/>
        <v>0</v>
      </c>
      <c r="HR93">
        <f t="shared" si="29"/>
        <v>2</v>
      </c>
      <c r="HS93">
        <f t="shared" si="30"/>
        <v>0</v>
      </c>
      <c r="HT93">
        <f t="shared" si="31"/>
        <v>0</v>
      </c>
    </row>
    <row r="94" spans="1:228">
      <c r="A94" t="s">
        <v>560</v>
      </c>
      <c r="B94" t="s">
        <v>229</v>
      </c>
      <c r="D94" t="s">
        <v>561</v>
      </c>
      <c r="E94" t="s">
        <v>562</v>
      </c>
      <c r="H94">
        <v>0</v>
      </c>
      <c r="I94">
        <v>0</v>
      </c>
      <c r="J94">
        <v>0</v>
      </c>
      <c r="K94">
        <v>24.593</v>
      </c>
      <c r="L94">
        <v>0</v>
      </c>
      <c r="M94">
        <v>0</v>
      </c>
      <c r="N94">
        <v>24.54</v>
      </c>
      <c r="O94">
        <v>0</v>
      </c>
      <c r="P94">
        <v>0</v>
      </c>
      <c r="Q94">
        <v>0</v>
      </c>
      <c r="R94">
        <v>0</v>
      </c>
      <c r="BV94">
        <v>24.523</v>
      </c>
      <c r="CI94">
        <v>1.7000000000000001E-2</v>
      </c>
      <c r="EI94">
        <v>5.2999999999999999E-2</v>
      </c>
      <c r="FX94">
        <f t="shared" si="16"/>
        <v>0</v>
      </c>
      <c r="GF94">
        <f t="shared" si="17"/>
        <v>0</v>
      </c>
      <c r="GM94">
        <f t="shared" si="18"/>
        <v>0</v>
      </c>
      <c r="GV94">
        <f t="shared" si="19"/>
        <v>0</v>
      </c>
      <c r="GW94">
        <f t="shared" si="20"/>
        <v>0</v>
      </c>
      <c r="GX94">
        <f t="shared" si="21"/>
        <v>0</v>
      </c>
      <c r="GY94" t="str">
        <f t="shared" si="22"/>
        <v/>
      </c>
      <c r="GZ94" t="b">
        <f t="shared" si="23"/>
        <v>0</v>
      </c>
      <c r="HA94" t="b">
        <f t="shared" si="24"/>
        <v>0</v>
      </c>
      <c r="HB94" t="b">
        <f t="shared" si="25"/>
        <v>0</v>
      </c>
      <c r="HG94">
        <f t="shared" si="26"/>
        <v>0</v>
      </c>
      <c r="HK94">
        <f t="shared" si="27"/>
        <v>0</v>
      </c>
      <c r="HO94">
        <f t="shared" si="28"/>
        <v>0</v>
      </c>
      <c r="HR94">
        <f t="shared" si="29"/>
        <v>0</v>
      </c>
      <c r="HS94">
        <f t="shared" si="30"/>
        <v>0</v>
      </c>
      <c r="HT94">
        <f t="shared" si="31"/>
        <v>0</v>
      </c>
    </row>
    <row r="95" spans="1:228">
      <c r="A95" t="s">
        <v>563</v>
      </c>
      <c r="B95" t="s">
        <v>235</v>
      </c>
      <c r="D95" t="s">
        <v>564</v>
      </c>
      <c r="E95" t="s">
        <v>565</v>
      </c>
      <c r="F95" t="s">
        <v>566</v>
      </c>
      <c r="G95" t="s">
        <v>233</v>
      </c>
      <c r="H95">
        <v>19</v>
      </c>
      <c r="I95">
        <v>11</v>
      </c>
      <c r="J95">
        <v>3</v>
      </c>
      <c r="K95">
        <v>9921.1080000000002</v>
      </c>
      <c r="L95">
        <v>0</v>
      </c>
      <c r="M95">
        <v>634.48799999999903</v>
      </c>
      <c r="N95">
        <v>79.305000000000007</v>
      </c>
      <c r="O95">
        <v>4.4160000000000004</v>
      </c>
      <c r="P95">
        <v>0</v>
      </c>
      <c r="Q95">
        <v>2312.8849999999902</v>
      </c>
      <c r="R95">
        <v>6889.9319999999998</v>
      </c>
      <c r="AX95">
        <v>68.067999999999998</v>
      </c>
      <c r="AY95">
        <v>2.8490000000000002</v>
      </c>
      <c r="BB95">
        <v>493.31</v>
      </c>
      <c r="BD95">
        <v>35.31</v>
      </c>
      <c r="BG95">
        <v>34.914999999999999</v>
      </c>
      <c r="BJ95">
        <v>3.5999999999999997E-2</v>
      </c>
      <c r="BU95">
        <v>2.0590000000000002</v>
      </c>
      <c r="BV95">
        <v>3.895</v>
      </c>
      <c r="BY95">
        <v>60.158000000000001</v>
      </c>
      <c r="BZ95">
        <v>6.3E-2</v>
      </c>
      <c r="CD95">
        <v>13.093</v>
      </c>
      <c r="CG95">
        <v>3.6999999999999998E-2</v>
      </c>
      <c r="CS95">
        <v>4.4160000000000004</v>
      </c>
      <c r="EI95">
        <v>8.2000000000000003E-2</v>
      </c>
      <c r="EJ95">
        <v>90.152000000000001</v>
      </c>
      <c r="EL95">
        <v>2090.8440000000001</v>
      </c>
      <c r="EV95">
        <v>66.063999999999993</v>
      </c>
      <c r="EX95">
        <v>65.825000000000003</v>
      </c>
      <c r="EZ95">
        <v>60.578000000000003</v>
      </c>
      <c r="FA95">
        <v>0.56000000000000005</v>
      </c>
      <c r="FB95">
        <v>783.02700000000004</v>
      </c>
      <c r="FD95">
        <v>60.343000000000004</v>
      </c>
      <c r="FF95">
        <v>578.89300000000003</v>
      </c>
      <c r="FI95">
        <v>986.37099999999998</v>
      </c>
      <c r="FK95">
        <v>400.22699999999998</v>
      </c>
      <c r="FM95">
        <v>4019.933</v>
      </c>
      <c r="FQ95">
        <v>1</v>
      </c>
      <c r="FR95">
        <v>1</v>
      </c>
      <c r="FS95">
        <v>3</v>
      </c>
      <c r="FT95">
        <v>1</v>
      </c>
      <c r="FU95">
        <v>1</v>
      </c>
      <c r="FX95">
        <f t="shared" si="16"/>
        <v>1</v>
      </c>
      <c r="FY95">
        <v>1</v>
      </c>
      <c r="GF95">
        <f t="shared" si="17"/>
        <v>0</v>
      </c>
      <c r="GH95">
        <v>2</v>
      </c>
      <c r="GI95">
        <v>2</v>
      </c>
      <c r="GJ95">
        <v>2</v>
      </c>
      <c r="GK95">
        <v>2</v>
      </c>
      <c r="GL95">
        <v>2</v>
      </c>
      <c r="GM95">
        <f t="shared" si="18"/>
        <v>5</v>
      </c>
      <c r="GN95">
        <v>2</v>
      </c>
      <c r="GO95">
        <v>2</v>
      </c>
      <c r="GP95">
        <v>2</v>
      </c>
      <c r="GQ95">
        <v>3</v>
      </c>
      <c r="GR95">
        <v>3</v>
      </c>
      <c r="GS95">
        <v>2</v>
      </c>
      <c r="GT95">
        <v>2</v>
      </c>
      <c r="GU95">
        <v>2</v>
      </c>
      <c r="GV95">
        <f t="shared" si="19"/>
        <v>6</v>
      </c>
      <c r="GW95">
        <f t="shared" si="20"/>
        <v>2</v>
      </c>
      <c r="GX95">
        <f t="shared" si="21"/>
        <v>11</v>
      </c>
      <c r="GY95" t="str">
        <f t="shared" si="22"/>
        <v/>
      </c>
      <c r="GZ95" t="b">
        <f t="shared" si="23"/>
        <v>0</v>
      </c>
      <c r="HA95" t="b">
        <f t="shared" si="24"/>
        <v>0</v>
      </c>
      <c r="HB95" t="b">
        <f t="shared" si="25"/>
        <v>1</v>
      </c>
      <c r="HF95">
        <v>2</v>
      </c>
      <c r="HG95">
        <f t="shared" si="26"/>
        <v>2</v>
      </c>
      <c r="HH95">
        <v>1</v>
      </c>
      <c r="HK95">
        <f t="shared" si="27"/>
        <v>0</v>
      </c>
      <c r="HO95">
        <f t="shared" si="28"/>
        <v>0</v>
      </c>
      <c r="HR95">
        <f t="shared" si="29"/>
        <v>2</v>
      </c>
      <c r="HS95">
        <f t="shared" si="30"/>
        <v>1</v>
      </c>
      <c r="HT95">
        <f t="shared" si="31"/>
        <v>3</v>
      </c>
    </row>
    <row r="96" spans="1:228">
      <c r="A96" t="s">
        <v>567</v>
      </c>
      <c r="B96" t="s">
        <v>229</v>
      </c>
      <c r="D96" t="s">
        <v>568</v>
      </c>
      <c r="E96" t="s">
        <v>569</v>
      </c>
      <c r="F96" t="s">
        <v>570</v>
      </c>
      <c r="G96" t="s">
        <v>233</v>
      </c>
      <c r="H96">
        <v>17</v>
      </c>
      <c r="I96">
        <v>9</v>
      </c>
      <c r="J96">
        <v>3</v>
      </c>
      <c r="K96">
        <v>6682.2549999999901</v>
      </c>
      <c r="L96">
        <v>0</v>
      </c>
      <c r="M96">
        <v>676.80499999999995</v>
      </c>
      <c r="N96">
        <v>294.46800000000002</v>
      </c>
      <c r="O96">
        <v>4.8609999999999998</v>
      </c>
      <c r="P96">
        <v>0</v>
      </c>
      <c r="Q96">
        <v>3006.8679999999999</v>
      </c>
      <c r="R96">
        <v>2699.2069999999999</v>
      </c>
      <c r="AX96">
        <v>8.9220000000000006</v>
      </c>
      <c r="AY96">
        <v>57.536000000000001</v>
      </c>
      <c r="AZ96">
        <v>32.74</v>
      </c>
      <c r="BB96">
        <v>218.59800000000001</v>
      </c>
      <c r="BC96">
        <v>90.441999999999993</v>
      </c>
      <c r="BD96">
        <v>76.783000000000001</v>
      </c>
      <c r="BF96">
        <v>2.431</v>
      </c>
      <c r="BG96">
        <v>143.68199999999999</v>
      </c>
      <c r="BH96">
        <v>45.636000000000003</v>
      </c>
      <c r="BL96">
        <v>3.5000000000000003E-2</v>
      </c>
      <c r="BW96">
        <v>2.7810000000000001</v>
      </c>
      <c r="BY96">
        <v>273.596</v>
      </c>
      <c r="BZ96">
        <v>1.3959999999999999</v>
      </c>
      <c r="CD96">
        <v>16.695</v>
      </c>
      <c r="CW96">
        <v>3.746</v>
      </c>
      <c r="DC96">
        <v>1.115</v>
      </c>
      <c r="EI96">
        <v>4.5999999999999999E-2</v>
      </c>
      <c r="EJ96">
        <v>72.414000000000001</v>
      </c>
      <c r="EL96">
        <v>258.45699999999999</v>
      </c>
      <c r="EN96">
        <v>793.10699999999997</v>
      </c>
      <c r="EP96">
        <v>346.13499999999999</v>
      </c>
      <c r="ER96">
        <v>158.721</v>
      </c>
      <c r="ET96">
        <v>549.38900000000001</v>
      </c>
      <c r="EV96">
        <v>455.48</v>
      </c>
      <c r="EX96">
        <v>330.66300000000001</v>
      </c>
      <c r="EY96">
        <v>42.502000000000002</v>
      </c>
      <c r="EZ96">
        <v>4.0179999999999998</v>
      </c>
      <c r="FB96">
        <v>155.62</v>
      </c>
      <c r="FC96">
        <v>290.46100000000001</v>
      </c>
      <c r="FD96">
        <v>266.80599999999998</v>
      </c>
      <c r="FE96">
        <v>0.19700000000000001</v>
      </c>
      <c r="FF96">
        <v>640.697</v>
      </c>
      <c r="FH96">
        <v>11.364000000000001</v>
      </c>
      <c r="FI96">
        <v>911.23400000000004</v>
      </c>
      <c r="FJ96">
        <v>6.7759999999999998</v>
      </c>
      <c r="FK96">
        <v>379.137</v>
      </c>
      <c r="FM96">
        <v>28.366</v>
      </c>
      <c r="FN96">
        <v>4.5309999999999997</v>
      </c>
      <c r="FR96">
        <v>1</v>
      </c>
      <c r="FS96">
        <v>1</v>
      </c>
      <c r="FV96">
        <v>1</v>
      </c>
      <c r="FW96">
        <v>1</v>
      </c>
      <c r="FX96">
        <f t="shared" si="16"/>
        <v>0</v>
      </c>
      <c r="FY96">
        <v>3</v>
      </c>
      <c r="GF96">
        <f t="shared" si="17"/>
        <v>1</v>
      </c>
      <c r="GG96">
        <v>1</v>
      </c>
      <c r="GJ96">
        <v>2</v>
      </c>
      <c r="GK96">
        <v>2</v>
      </c>
      <c r="GL96">
        <v>2</v>
      </c>
      <c r="GM96">
        <f t="shared" si="18"/>
        <v>3</v>
      </c>
      <c r="GN96">
        <v>2</v>
      </c>
      <c r="GO96">
        <v>2</v>
      </c>
      <c r="GP96">
        <v>2</v>
      </c>
      <c r="GQ96">
        <v>3</v>
      </c>
      <c r="GR96">
        <v>3</v>
      </c>
      <c r="GS96">
        <v>2</v>
      </c>
      <c r="GT96">
        <v>2</v>
      </c>
      <c r="GU96">
        <v>2</v>
      </c>
      <c r="GV96">
        <f t="shared" si="19"/>
        <v>6</v>
      </c>
      <c r="GW96">
        <f t="shared" si="20"/>
        <v>2</v>
      </c>
      <c r="GX96">
        <f t="shared" si="21"/>
        <v>9</v>
      </c>
      <c r="GY96" t="str">
        <f t="shared" si="22"/>
        <v/>
      </c>
      <c r="GZ96" t="b">
        <f t="shared" si="23"/>
        <v>0</v>
      </c>
      <c r="HA96" t="b">
        <f t="shared" si="24"/>
        <v>0</v>
      </c>
      <c r="HB96" t="b">
        <f t="shared" si="25"/>
        <v>1</v>
      </c>
      <c r="HF96">
        <v>4</v>
      </c>
      <c r="HG96">
        <f t="shared" si="26"/>
        <v>4</v>
      </c>
      <c r="HH96">
        <v>2</v>
      </c>
      <c r="HK96">
        <f t="shared" si="27"/>
        <v>0</v>
      </c>
      <c r="HO96">
        <f t="shared" si="28"/>
        <v>0</v>
      </c>
      <c r="HR96">
        <f t="shared" si="29"/>
        <v>4</v>
      </c>
      <c r="HS96">
        <f t="shared" si="30"/>
        <v>2</v>
      </c>
      <c r="HT96">
        <f t="shared" si="31"/>
        <v>3</v>
      </c>
    </row>
    <row r="97" spans="1:228">
      <c r="A97" t="s">
        <v>571</v>
      </c>
      <c r="B97" t="s">
        <v>229</v>
      </c>
      <c r="D97" t="s">
        <v>572</v>
      </c>
      <c r="E97" t="s">
        <v>573</v>
      </c>
      <c r="F97" t="s">
        <v>574</v>
      </c>
      <c r="G97" t="s">
        <v>233</v>
      </c>
      <c r="H97">
        <v>4</v>
      </c>
      <c r="I97">
        <v>0</v>
      </c>
      <c r="J97">
        <v>1</v>
      </c>
      <c r="K97">
        <v>4374.1639999999998</v>
      </c>
      <c r="L97">
        <v>0</v>
      </c>
      <c r="M97">
        <v>415.81</v>
      </c>
      <c r="N97">
        <v>758.55699999999899</v>
      </c>
      <c r="O97">
        <v>0</v>
      </c>
      <c r="P97">
        <v>0</v>
      </c>
      <c r="Q97">
        <v>3199.5889999999999</v>
      </c>
      <c r="R97">
        <v>0</v>
      </c>
      <c r="AX97">
        <v>58.348999999999997</v>
      </c>
      <c r="AY97">
        <v>4.093</v>
      </c>
      <c r="AZ97">
        <v>19.099</v>
      </c>
      <c r="BB97">
        <v>27.687000000000001</v>
      </c>
      <c r="BD97">
        <v>306.44499999999999</v>
      </c>
      <c r="BL97">
        <v>0.13700000000000001</v>
      </c>
      <c r="BU97">
        <v>33.283000000000001</v>
      </c>
      <c r="BV97">
        <v>16.335000000000001</v>
      </c>
      <c r="BW97">
        <v>441.541</v>
      </c>
      <c r="BX97">
        <v>5.0999999999999997E-2</v>
      </c>
      <c r="BY97">
        <v>116.06399999999999</v>
      </c>
      <c r="BZ97">
        <v>7.8E-2</v>
      </c>
      <c r="CD97">
        <v>99.688999999999993</v>
      </c>
      <c r="CE97">
        <v>0.06</v>
      </c>
      <c r="CI97">
        <v>0.23699999999999999</v>
      </c>
      <c r="CN97">
        <v>51.182000000000002</v>
      </c>
      <c r="CO97">
        <v>3.6999999999999998E-2</v>
      </c>
      <c r="EI97">
        <v>0.20799999999999999</v>
      </c>
      <c r="EJ97">
        <v>135.94300000000001</v>
      </c>
      <c r="EL97">
        <v>1441.4290000000001</v>
      </c>
      <c r="ER97">
        <v>119.458</v>
      </c>
      <c r="ET97">
        <v>548.11500000000001</v>
      </c>
      <c r="EV97">
        <v>954.64400000000001</v>
      </c>
      <c r="FW97">
        <v>1</v>
      </c>
      <c r="FX97">
        <f t="shared" si="16"/>
        <v>0</v>
      </c>
      <c r="GB97">
        <v>1</v>
      </c>
      <c r="GC97">
        <v>1</v>
      </c>
      <c r="GD97">
        <v>3</v>
      </c>
      <c r="GF97">
        <f t="shared" si="17"/>
        <v>1</v>
      </c>
      <c r="GM97">
        <f t="shared" si="18"/>
        <v>0</v>
      </c>
      <c r="GV97">
        <f t="shared" si="19"/>
        <v>0</v>
      </c>
      <c r="GW97">
        <f t="shared" si="20"/>
        <v>0</v>
      </c>
      <c r="GX97">
        <f t="shared" si="21"/>
        <v>0</v>
      </c>
      <c r="GY97" t="str">
        <f t="shared" si="22"/>
        <v/>
      </c>
      <c r="GZ97" t="b">
        <f t="shared" si="23"/>
        <v>0</v>
      </c>
      <c r="HA97" t="b">
        <f t="shared" si="24"/>
        <v>1</v>
      </c>
      <c r="HB97" t="b">
        <f t="shared" si="25"/>
        <v>0</v>
      </c>
      <c r="HF97">
        <v>3</v>
      </c>
      <c r="HG97">
        <f t="shared" si="26"/>
        <v>3</v>
      </c>
      <c r="HK97">
        <f t="shared" si="27"/>
        <v>0</v>
      </c>
      <c r="HL97">
        <v>1</v>
      </c>
      <c r="HO97">
        <f t="shared" si="28"/>
        <v>0</v>
      </c>
      <c r="HR97">
        <f t="shared" si="29"/>
        <v>3</v>
      </c>
      <c r="HS97">
        <f t="shared" si="30"/>
        <v>1</v>
      </c>
      <c r="HT97">
        <f t="shared" si="31"/>
        <v>1</v>
      </c>
    </row>
    <row r="98" spans="1:228">
      <c r="A98" t="s">
        <v>575</v>
      </c>
      <c r="B98" t="s">
        <v>235</v>
      </c>
      <c r="D98" t="s">
        <v>576</v>
      </c>
      <c r="E98" t="s">
        <v>577</v>
      </c>
      <c r="F98" t="s">
        <v>578</v>
      </c>
      <c r="G98" t="s">
        <v>233</v>
      </c>
      <c r="H98">
        <v>3</v>
      </c>
      <c r="I98">
        <v>0</v>
      </c>
      <c r="J98">
        <v>1</v>
      </c>
      <c r="K98">
        <v>114110.677</v>
      </c>
      <c r="L98">
        <v>14623.29</v>
      </c>
      <c r="M98">
        <v>0</v>
      </c>
      <c r="N98">
        <v>3955.8789999999999</v>
      </c>
      <c r="O98">
        <v>5427.68</v>
      </c>
      <c r="P98">
        <v>90103.827999999994</v>
      </c>
      <c r="Q98">
        <v>0</v>
      </c>
      <c r="R98">
        <v>0</v>
      </c>
      <c r="U98">
        <v>6546.0789999999997</v>
      </c>
      <c r="Y98">
        <v>6.5229999999999997</v>
      </c>
      <c r="Z98">
        <v>2.9540000000000002</v>
      </c>
      <c r="AA98">
        <v>5.8140000000000001</v>
      </c>
      <c r="AC98">
        <v>28.067</v>
      </c>
      <c r="AE98">
        <v>7378.3729999999996</v>
      </c>
      <c r="AF98">
        <v>655.48</v>
      </c>
      <c r="BR98">
        <v>10.478999999999999</v>
      </c>
      <c r="BS98">
        <v>2.0790000000000002</v>
      </c>
      <c r="BY98">
        <v>3912.2669999999998</v>
      </c>
      <c r="CD98">
        <v>24.498999999999999</v>
      </c>
      <c r="CE98">
        <v>6.5549999999999997</v>
      </c>
      <c r="CW98">
        <v>5427.68</v>
      </c>
      <c r="DQ98">
        <v>4.3499999999999996</v>
      </c>
      <c r="DT98">
        <v>90099.293999999994</v>
      </c>
      <c r="DU98">
        <v>0.14299999999999999</v>
      </c>
      <c r="EB98">
        <v>4.1000000000000002E-2</v>
      </c>
      <c r="FX98">
        <f t="shared" si="16"/>
        <v>0</v>
      </c>
      <c r="FY98">
        <v>3</v>
      </c>
      <c r="GD98">
        <v>1</v>
      </c>
      <c r="GF98">
        <f t="shared" si="17"/>
        <v>1</v>
      </c>
      <c r="GM98">
        <f t="shared" si="18"/>
        <v>0</v>
      </c>
      <c r="GU98">
        <v>1</v>
      </c>
      <c r="GV98">
        <f t="shared" si="19"/>
        <v>0</v>
      </c>
      <c r="GW98">
        <f t="shared" si="20"/>
        <v>0</v>
      </c>
      <c r="GX98">
        <f t="shared" si="21"/>
        <v>0</v>
      </c>
      <c r="GY98" t="str">
        <f t="shared" si="22"/>
        <v/>
      </c>
      <c r="GZ98" t="b">
        <f t="shared" si="23"/>
        <v>0</v>
      </c>
      <c r="HA98" t="b">
        <f t="shared" si="24"/>
        <v>1</v>
      </c>
      <c r="HB98" t="b">
        <f t="shared" si="25"/>
        <v>0</v>
      </c>
      <c r="HC98">
        <v>1</v>
      </c>
      <c r="HG98">
        <f t="shared" si="26"/>
        <v>0</v>
      </c>
      <c r="HI98">
        <v>2</v>
      </c>
      <c r="HK98">
        <f t="shared" si="27"/>
        <v>2</v>
      </c>
      <c r="HL98">
        <v>1</v>
      </c>
      <c r="HO98">
        <f t="shared" si="28"/>
        <v>0</v>
      </c>
      <c r="HR98">
        <f t="shared" si="29"/>
        <v>3</v>
      </c>
      <c r="HS98">
        <f t="shared" si="30"/>
        <v>1</v>
      </c>
      <c r="HT98">
        <f t="shared" si="31"/>
        <v>1</v>
      </c>
    </row>
    <row r="99" spans="1:228">
      <c r="A99" t="s">
        <v>579</v>
      </c>
      <c r="B99" t="s">
        <v>235</v>
      </c>
      <c r="D99" t="s">
        <v>580</v>
      </c>
      <c r="E99" t="s">
        <v>581</v>
      </c>
      <c r="H99">
        <v>14</v>
      </c>
      <c r="I99">
        <v>8</v>
      </c>
      <c r="J99">
        <v>2</v>
      </c>
      <c r="K99">
        <v>7767.14</v>
      </c>
      <c r="L99">
        <v>0</v>
      </c>
      <c r="M99">
        <v>645.27499999999998</v>
      </c>
      <c r="N99">
        <v>1127.73</v>
      </c>
      <c r="O99">
        <v>5.6890000000000001</v>
      </c>
      <c r="P99">
        <v>0</v>
      </c>
      <c r="Q99">
        <v>2998.9789999999998</v>
      </c>
      <c r="R99">
        <v>2989.2750000000001</v>
      </c>
      <c r="AX99">
        <v>579.92899999999997</v>
      </c>
      <c r="AY99">
        <v>10.579000000000001</v>
      </c>
      <c r="AZ99">
        <v>29.864999999999998</v>
      </c>
      <c r="BA99">
        <v>0.05</v>
      </c>
      <c r="BG99">
        <v>24.643000000000001</v>
      </c>
      <c r="BH99">
        <v>5.0999999999999997E-2</v>
      </c>
      <c r="BJ99">
        <v>0.158</v>
      </c>
      <c r="BU99">
        <v>8.9339999999999993</v>
      </c>
      <c r="BV99">
        <v>2.4079999999999999</v>
      </c>
      <c r="BY99">
        <v>1105.7339999999999</v>
      </c>
      <c r="CD99">
        <v>10.579000000000001</v>
      </c>
      <c r="CE99">
        <v>5.2999999999999999E-2</v>
      </c>
      <c r="CG99">
        <v>2.1999999999999999E-2</v>
      </c>
      <c r="CW99">
        <v>5.6890000000000001</v>
      </c>
      <c r="EI99">
        <v>0.192</v>
      </c>
      <c r="EL99">
        <v>250.81</v>
      </c>
      <c r="EN99">
        <v>793.23800000000006</v>
      </c>
      <c r="EP99">
        <v>335.31200000000001</v>
      </c>
      <c r="ER99">
        <v>141.565</v>
      </c>
      <c r="ET99">
        <v>534.07799999999997</v>
      </c>
      <c r="EV99">
        <v>297.88299999999998</v>
      </c>
      <c r="EX99">
        <v>646.09299999999996</v>
      </c>
      <c r="EZ99">
        <v>55.774000000000001</v>
      </c>
      <c r="FB99">
        <v>697.22900000000004</v>
      </c>
      <c r="FD99">
        <v>244.45400000000001</v>
      </c>
      <c r="FI99">
        <v>1991.818</v>
      </c>
      <c r="FX99">
        <f t="shared" si="16"/>
        <v>0</v>
      </c>
      <c r="GC99">
        <v>1</v>
      </c>
      <c r="GE99">
        <v>3</v>
      </c>
      <c r="GF99">
        <f t="shared" si="17"/>
        <v>1</v>
      </c>
      <c r="GH99">
        <v>2</v>
      </c>
      <c r="GI99">
        <v>2</v>
      </c>
      <c r="GJ99">
        <v>2</v>
      </c>
      <c r="GK99">
        <v>2</v>
      </c>
      <c r="GL99">
        <v>2</v>
      </c>
      <c r="GM99">
        <f t="shared" si="18"/>
        <v>5</v>
      </c>
      <c r="GN99">
        <v>2</v>
      </c>
      <c r="GO99">
        <v>2</v>
      </c>
      <c r="GP99">
        <v>2</v>
      </c>
      <c r="GQ99">
        <v>1</v>
      </c>
      <c r="GR99">
        <v>3</v>
      </c>
      <c r="GS99">
        <v>1</v>
      </c>
      <c r="GT99">
        <v>1</v>
      </c>
      <c r="GV99">
        <f t="shared" si="19"/>
        <v>3</v>
      </c>
      <c r="GW99">
        <f t="shared" si="20"/>
        <v>1</v>
      </c>
      <c r="GX99">
        <f t="shared" si="21"/>
        <v>8</v>
      </c>
      <c r="GY99" t="str">
        <f t="shared" si="22"/>
        <v/>
      </c>
      <c r="GZ99" t="b">
        <f t="shared" si="23"/>
        <v>0</v>
      </c>
      <c r="HA99" t="b">
        <f t="shared" si="24"/>
        <v>0</v>
      </c>
      <c r="HB99" t="b">
        <f t="shared" si="25"/>
        <v>1</v>
      </c>
      <c r="HG99">
        <f t="shared" si="26"/>
        <v>0</v>
      </c>
      <c r="HK99">
        <f t="shared" si="27"/>
        <v>0</v>
      </c>
      <c r="HO99">
        <f t="shared" si="28"/>
        <v>0</v>
      </c>
      <c r="HR99">
        <f t="shared" si="29"/>
        <v>0</v>
      </c>
      <c r="HS99">
        <f t="shared" si="30"/>
        <v>0</v>
      </c>
      <c r="HT99">
        <f t="shared" si="31"/>
        <v>2</v>
      </c>
    </row>
    <row r="100" spans="1:228">
      <c r="A100" t="s">
        <v>582</v>
      </c>
      <c r="B100" t="s">
        <v>235</v>
      </c>
      <c r="D100" t="s">
        <v>583</v>
      </c>
      <c r="E100" t="s">
        <v>584</v>
      </c>
      <c r="H100">
        <v>0</v>
      </c>
      <c r="I100">
        <v>0</v>
      </c>
      <c r="J100">
        <v>0</v>
      </c>
      <c r="K100">
        <v>322.78799999999899</v>
      </c>
      <c r="L100">
        <v>0</v>
      </c>
      <c r="M100">
        <v>206.68700000000001</v>
      </c>
      <c r="N100">
        <v>17.533999999999999</v>
      </c>
      <c r="O100">
        <v>0.52</v>
      </c>
      <c r="P100">
        <v>0</v>
      </c>
      <c r="Q100">
        <v>87.903999999999996</v>
      </c>
      <c r="R100">
        <v>10.038</v>
      </c>
      <c r="AX100">
        <v>29.832000000000001</v>
      </c>
      <c r="AY100">
        <v>61.624000000000002</v>
      </c>
      <c r="AZ100">
        <v>10.375999999999999</v>
      </c>
      <c r="BG100">
        <v>30.02</v>
      </c>
      <c r="BJ100">
        <v>5.7000000000000002E-2</v>
      </c>
      <c r="BM100">
        <v>74.778000000000006</v>
      </c>
      <c r="CD100">
        <v>2.738</v>
      </c>
      <c r="CJ100">
        <v>14.795999999999999</v>
      </c>
      <c r="DI100">
        <v>0.52</v>
      </c>
      <c r="EI100">
        <v>0.105</v>
      </c>
      <c r="EV100">
        <v>37.521999999999998</v>
      </c>
      <c r="EX100">
        <v>48.378</v>
      </c>
      <c r="EY100">
        <v>2.004</v>
      </c>
      <c r="FJ100">
        <v>10.038</v>
      </c>
      <c r="FX100">
        <f t="shared" si="16"/>
        <v>0</v>
      </c>
      <c r="GF100">
        <f t="shared" si="17"/>
        <v>0</v>
      </c>
      <c r="GM100">
        <f t="shared" si="18"/>
        <v>0</v>
      </c>
      <c r="GV100">
        <f t="shared" si="19"/>
        <v>0</v>
      </c>
      <c r="GW100">
        <f t="shared" si="20"/>
        <v>0</v>
      </c>
      <c r="GX100">
        <f t="shared" si="21"/>
        <v>0</v>
      </c>
      <c r="GY100" t="str">
        <f t="shared" si="22"/>
        <v/>
      </c>
      <c r="GZ100" t="b">
        <f t="shared" si="23"/>
        <v>0</v>
      </c>
      <c r="HA100" t="b">
        <f t="shared" si="24"/>
        <v>0</v>
      </c>
      <c r="HB100" t="b">
        <f t="shared" si="25"/>
        <v>0</v>
      </c>
      <c r="HG100">
        <f t="shared" si="26"/>
        <v>0</v>
      </c>
      <c r="HK100">
        <f t="shared" si="27"/>
        <v>0</v>
      </c>
      <c r="HO100">
        <f t="shared" si="28"/>
        <v>0</v>
      </c>
      <c r="HR100">
        <f t="shared" si="29"/>
        <v>0</v>
      </c>
      <c r="HS100">
        <f t="shared" si="30"/>
        <v>0</v>
      </c>
      <c r="HT100">
        <f t="shared" si="31"/>
        <v>0</v>
      </c>
    </row>
    <row r="101" spans="1:228">
      <c r="A101" t="s">
        <v>585</v>
      </c>
      <c r="B101" t="s">
        <v>229</v>
      </c>
      <c r="D101" t="s">
        <v>586</v>
      </c>
      <c r="E101" t="s">
        <v>587</v>
      </c>
      <c r="H101">
        <v>1</v>
      </c>
      <c r="I101">
        <v>0</v>
      </c>
      <c r="J101">
        <v>0</v>
      </c>
      <c r="K101">
        <v>6916.2449999999999</v>
      </c>
      <c r="L101">
        <v>0</v>
      </c>
      <c r="M101">
        <v>1292.491</v>
      </c>
      <c r="N101">
        <v>0</v>
      </c>
      <c r="O101">
        <v>1.323</v>
      </c>
      <c r="P101">
        <v>0</v>
      </c>
      <c r="Q101">
        <v>5613.2629999999999</v>
      </c>
      <c r="R101">
        <v>9.0869999999999997</v>
      </c>
      <c r="AX101">
        <v>1287.4829999999999</v>
      </c>
      <c r="AY101">
        <v>4.8979999999999997</v>
      </c>
      <c r="BL101">
        <v>0.11</v>
      </c>
      <c r="CS101">
        <v>1.323</v>
      </c>
      <c r="EI101">
        <v>8.1000000000000003E-2</v>
      </c>
      <c r="EL101">
        <v>5613.2629999999999</v>
      </c>
      <c r="FI101">
        <v>9.0869999999999997</v>
      </c>
      <c r="FW101">
        <v>1</v>
      </c>
      <c r="FX101">
        <f t="shared" si="16"/>
        <v>0</v>
      </c>
      <c r="GF101">
        <f t="shared" si="17"/>
        <v>0</v>
      </c>
      <c r="GM101">
        <f t="shared" si="18"/>
        <v>0</v>
      </c>
      <c r="GV101">
        <f t="shared" si="19"/>
        <v>0</v>
      </c>
      <c r="GW101">
        <f t="shared" si="20"/>
        <v>0</v>
      </c>
      <c r="GX101">
        <f t="shared" si="21"/>
        <v>0</v>
      </c>
      <c r="GY101" t="str">
        <f t="shared" si="22"/>
        <v/>
      </c>
      <c r="GZ101" t="b">
        <f t="shared" si="23"/>
        <v>0</v>
      </c>
      <c r="HA101" t="b">
        <f t="shared" si="24"/>
        <v>0</v>
      </c>
      <c r="HB101" t="b">
        <f t="shared" si="25"/>
        <v>0</v>
      </c>
      <c r="HG101">
        <f t="shared" si="26"/>
        <v>0</v>
      </c>
      <c r="HK101">
        <f t="shared" si="27"/>
        <v>0</v>
      </c>
      <c r="HO101">
        <f t="shared" si="28"/>
        <v>0</v>
      </c>
      <c r="HR101">
        <f t="shared" si="29"/>
        <v>0</v>
      </c>
      <c r="HS101">
        <f t="shared" si="30"/>
        <v>0</v>
      </c>
      <c r="HT101">
        <f t="shared" si="31"/>
        <v>0</v>
      </c>
    </row>
    <row r="102" spans="1:228">
      <c r="A102" t="s">
        <v>588</v>
      </c>
      <c r="B102" t="s">
        <v>235</v>
      </c>
      <c r="D102" t="s">
        <v>589</v>
      </c>
      <c r="E102" t="s">
        <v>590</v>
      </c>
      <c r="F102" t="s">
        <v>591</v>
      </c>
      <c r="G102" t="s">
        <v>233</v>
      </c>
      <c r="H102">
        <v>12</v>
      </c>
      <c r="I102">
        <v>6</v>
      </c>
      <c r="J102">
        <v>2</v>
      </c>
      <c r="K102">
        <v>4507.5940000000001</v>
      </c>
      <c r="L102">
        <v>0</v>
      </c>
      <c r="M102">
        <v>766.851</v>
      </c>
      <c r="N102">
        <v>172.57399999999899</v>
      </c>
      <c r="O102">
        <v>0</v>
      </c>
      <c r="P102">
        <v>0</v>
      </c>
      <c r="Q102">
        <v>1426.67199999999</v>
      </c>
      <c r="R102">
        <v>2141.3319999999999</v>
      </c>
      <c r="AX102">
        <v>8.4619999999999997</v>
      </c>
      <c r="AY102">
        <v>366.84500000000003</v>
      </c>
      <c r="AZ102">
        <v>32.122999999999998</v>
      </c>
      <c r="BB102">
        <v>225.202</v>
      </c>
      <c r="BD102">
        <v>48.99</v>
      </c>
      <c r="BE102">
        <v>2.2050000000000001</v>
      </c>
      <c r="BG102">
        <v>82.864000000000004</v>
      </c>
      <c r="BJ102">
        <v>0.16</v>
      </c>
      <c r="BW102">
        <v>83.558000000000007</v>
      </c>
      <c r="BY102">
        <v>66.212999999999994</v>
      </c>
      <c r="BZ102">
        <v>2.1819999999999999</v>
      </c>
      <c r="CD102">
        <v>20.620999999999999</v>
      </c>
      <c r="EI102">
        <v>0.16500000000000001</v>
      </c>
      <c r="EJ102">
        <v>138.91200000000001</v>
      </c>
      <c r="EL102">
        <v>253.715</v>
      </c>
      <c r="EN102">
        <v>331.608</v>
      </c>
      <c r="ER102">
        <v>97.863</v>
      </c>
      <c r="ET102">
        <v>466.25400000000002</v>
      </c>
      <c r="EV102">
        <v>138.32</v>
      </c>
      <c r="EZ102">
        <v>61.024000000000001</v>
      </c>
      <c r="FB102">
        <v>269.39499999999998</v>
      </c>
      <c r="FD102">
        <v>98.944999999999993</v>
      </c>
      <c r="FE102">
        <v>0.83599999999999997</v>
      </c>
      <c r="FF102">
        <v>430.93400000000003</v>
      </c>
      <c r="FI102">
        <v>810.33500000000004</v>
      </c>
      <c r="FJ102">
        <v>10.337999999999999</v>
      </c>
      <c r="FK102">
        <v>302.47899999999998</v>
      </c>
      <c r="FM102">
        <v>141.48500000000001</v>
      </c>
      <c r="FO102">
        <v>15.561</v>
      </c>
      <c r="FX102">
        <f t="shared" si="16"/>
        <v>0</v>
      </c>
      <c r="FY102">
        <v>1</v>
      </c>
      <c r="GA102">
        <v>1</v>
      </c>
      <c r="GF102">
        <f t="shared" si="17"/>
        <v>0</v>
      </c>
      <c r="GK102">
        <v>1</v>
      </c>
      <c r="GL102">
        <v>2</v>
      </c>
      <c r="GM102">
        <f t="shared" si="18"/>
        <v>1</v>
      </c>
      <c r="GN102">
        <v>2</v>
      </c>
      <c r="GO102">
        <v>2</v>
      </c>
      <c r="GP102">
        <v>2</v>
      </c>
      <c r="GQ102">
        <v>3</v>
      </c>
      <c r="GR102">
        <v>3</v>
      </c>
      <c r="GS102">
        <v>2</v>
      </c>
      <c r="GT102">
        <v>1</v>
      </c>
      <c r="GU102">
        <v>2</v>
      </c>
      <c r="GV102">
        <f t="shared" si="19"/>
        <v>5</v>
      </c>
      <c r="GW102">
        <f t="shared" si="20"/>
        <v>2</v>
      </c>
      <c r="GX102">
        <f t="shared" si="21"/>
        <v>6</v>
      </c>
      <c r="GY102" t="str">
        <f t="shared" si="22"/>
        <v/>
      </c>
      <c r="GZ102" t="b">
        <f t="shared" si="23"/>
        <v>1</v>
      </c>
      <c r="HA102" t="b">
        <f t="shared" si="24"/>
        <v>0</v>
      </c>
      <c r="HB102" t="b">
        <f t="shared" si="25"/>
        <v>0</v>
      </c>
      <c r="HF102">
        <v>2</v>
      </c>
      <c r="HG102">
        <f t="shared" si="26"/>
        <v>2</v>
      </c>
      <c r="HH102">
        <v>1</v>
      </c>
      <c r="HK102">
        <f t="shared" si="27"/>
        <v>0</v>
      </c>
      <c r="HO102">
        <f t="shared" si="28"/>
        <v>0</v>
      </c>
      <c r="HR102">
        <f t="shared" si="29"/>
        <v>2</v>
      </c>
      <c r="HS102">
        <f t="shared" si="30"/>
        <v>1</v>
      </c>
      <c r="HT102">
        <f t="shared" si="31"/>
        <v>2</v>
      </c>
    </row>
    <row r="103" spans="1:228">
      <c r="A103" t="s">
        <v>592</v>
      </c>
      <c r="B103" t="s">
        <v>229</v>
      </c>
      <c r="D103" t="s">
        <v>593</v>
      </c>
      <c r="E103" t="s">
        <v>594</v>
      </c>
      <c r="F103" t="s">
        <v>595</v>
      </c>
      <c r="H103">
        <v>16</v>
      </c>
      <c r="I103">
        <v>4</v>
      </c>
      <c r="J103">
        <v>7</v>
      </c>
      <c r="K103">
        <v>2922.1410000000001</v>
      </c>
      <c r="L103">
        <v>0</v>
      </c>
      <c r="M103">
        <v>0</v>
      </c>
      <c r="N103">
        <v>434.22699999999998</v>
      </c>
      <c r="O103">
        <v>7.4160000000000004</v>
      </c>
      <c r="P103">
        <v>0</v>
      </c>
      <c r="Q103">
        <v>0</v>
      </c>
      <c r="R103">
        <v>2480.4319999999998</v>
      </c>
      <c r="BY103">
        <v>432.77699999999999</v>
      </c>
      <c r="BZ103">
        <v>1.45</v>
      </c>
      <c r="CW103">
        <v>7.4160000000000004</v>
      </c>
      <c r="EI103">
        <v>6.6000000000000003E-2</v>
      </c>
      <c r="FI103">
        <v>1975.873</v>
      </c>
      <c r="FM103">
        <v>504.55900000000003</v>
      </c>
      <c r="FX103">
        <f t="shared" si="16"/>
        <v>0</v>
      </c>
      <c r="FY103">
        <v>3</v>
      </c>
      <c r="FZ103">
        <v>3</v>
      </c>
      <c r="GA103">
        <v>3</v>
      </c>
      <c r="GB103">
        <v>1</v>
      </c>
      <c r="GC103">
        <v>3</v>
      </c>
      <c r="GD103">
        <v>3</v>
      </c>
      <c r="GE103">
        <v>3</v>
      </c>
      <c r="GF103">
        <f t="shared" si="17"/>
        <v>6</v>
      </c>
      <c r="GI103">
        <v>2</v>
      </c>
      <c r="GJ103">
        <v>2</v>
      </c>
      <c r="GK103">
        <v>2</v>
      </c>
      <c r="GM103">
        <f t="shared" si="18"/>
        <v>3</v>
      </c>
      <c r="GN103">
        <v>1</v>
      </c>
      <c r="GO103">
        <v>1</v>
      </c>
      <c r="GP103">
        <v>2</v>
      </c>
      <c r="GQ103">
        <v>3</v>
      </c>
      <c r="GR103">
        <v>1</v>
      </c>
      <c r="GU103">
        <v>1</v>
      </c>
      <c r="GV103">
        <f t="shared" si="19"/>
        <v>1</v>
      </c>
      <c r="GW103">
        <f t="shared" si="20"/>
        <v>1</v>
      </c>
      <c r="GX103">
        <f t="shared" si="21"/>
        <v>4</v>
      </c>
      <c r="GY103" t="str">
        <f t="shared" si="22"/>
        <v/>
      </c>
      <c r="GZ103" t="b">
        <f t="shared" si="23"/>
        <v>0</v>
      </c>
      <c r="HA103" t="b">
        <f t="shared" si="24"/>
        <v>0</v>
      </c>
      <c r="HB103" t="b">
        <f t="shared" si="25"/>
        <v>1</v>
      </c>
      <c r="HG103">
        <f t="shared" si="26"/>
        <v>0</v>
      </c>
      <c r="HI103">
        <v>2</v>
      </c>
      <c r="HK103">
        <f t="shared" si="27"/>
        <v>2</v>
      </c>
      <c r="HO103">
        <f t="shared" si="28"/>
        <v>0</v>
      </c>
      <c r="HR103">
        <f t="shared" si="29"/>
        <v>2</v>
      </c>
      <c r="HS103">
        <f t="shared" si="30"/>
        <v>0</v>
      </c>
      <c r="HT103">
        <f t="shared" si="31"/>
        <v>7</v>
      </c>
    </row>
    <row r="104" spans="1:228">
      <c r="A104" t="s">
        <v>596</v>
      </c>
      <c r="B104" t="s">
        <v>235</v>
      </c>
      <c r="D104" t="s">
        <v>597</v>
      </c>
      <c r="E104" t="s">
        <v>598</v>
      </c>
      <c r="H104">
        <v>2</v>
      </c>
      <c r="I104">
        <v>0</v>
      </c>
      <c r="J104">
        <v>1</v>
      </c>
      <c r="K104">
        <v>1435.953</v>
      </c>
      <c r="L104">
        <v>0</v>
      </c>
      <c r="M104">
        <v>231.30799999999999</v>
      </c>
      <c r="N104">
        <v>0</v>
      </c>
      <c r="O104">
        <v>0</v>
      </c>
      <c r="P104">
        <v>0</v>
      </c>
      <c r="Q104">
        <v>1204.6099999999999</v>
      </c>
      <c r="R104">
        <v>0</v>
      </c>
      <c r="AX104">
        <v>5.6539999999999999</v>
      </c>
      <c r="AY104">
        <v>1.585</v>
      </c>
      <c r="AZ104">
        <v>42.398000000000003</v>
      </c>
      <c r="BB104">
        <v>178.33</v>
      </c>
      <c r="BC104">
        <v>3.32</v>
      </c>
      <c r="BJ104">
        <v>2.1000000000000001E-2</v>
      </c>
      <c r="EI104">
        <v>3.5000000000000003E-2</v>
      </c>
      <c r="EJ104">
        <v>139.36099999999999</v>
      </c>
      <c r="EL104">
        <v>253.75</v>
      </c>
      <c r="EN104">
        <v>786.23099999999999</v>
      </c>
      <c r="EP104">
        <v>25.268000000000001</v>
      </c>
      <c r="FQ104">
        <v>3</v>
      </c>
      <c r="FR104">
        <v>1</v>
      </c>
      <c r="FX104">
        <f t="shared" si="16"/>
        <v>1</v>
      </c>
      <c r="GF104">
        <f t="shared" si="17"/>
        <v>0</v>
      </c>
      <c r="GM104">
        <f t="shared" si="18"/>
        <v>0</v>
      </c>
      <c r="GV104">
        <f t="shared" si="19"/>
        <v>0</v>
      </c>
      <c r="GW104">
        <f t="shared" si="20"/>
        <v>0</v>
      </c>
      <c r="GX104">
        <f t="shared" si="21"/>
        <v>0</v>
      </c>
      <c r="GY104" t="str">
        <f t="shared" si="22"/>
        <v/>
      </c>
      <c r="GZ104" t="b">
        <f t="shared" si="23"/>
        <v>0</v>
      </c>
      <c r="HA104" t="b">
        <f t="shared" si="24"/>
        <v>1</v>
      </c>
      <c r="HB104" t="b">
        <f t="shared" si="25"/>
        <v>0</v>
      </c>
      <c r="HG104">
        <f t="shared" si="26"/>
        <v>0</v>
      </c>
      <c r="HK104">
        <f t="shared" si="27"/>
        <v>0</v>
      </c>
      <c r="HO104">
        <f t="shared" si="28"/>
        <v>0</v>
      </c>
      <c r="HR104">
        <f t="shared" si="29"/>
        <v>0</v>
      </c>
      <c r="HS104">
        <f t="shared" si="30"/>
        <v>0</v>
      </c>
      <c r="HT104">
        <f t="shared" si="31"/>
        <v>1</v>
      </c>
    </row>
    <row r="105" spans="1:228">
      <c r="A105" t="s">
        <v>599</v>
      </c>
      <c r="B105" t="s">
        <v>235</v>
      </c>
      <c r="D105" t="s">
        <v>600</v>
      </c>
      <c r="E105" t="s">
        <v>601</v>
      </c>
      <c r="H105">
        <v>5</v>
      </c>
      <c r="I105">
        <v>0</v>
      </c>
      <c r="J105">
        <v>3</v>
      </c>
      <c r="K105">
        <v>1081.7660000000001</v>
      </c>
      <c r="L105">
        <v>0</v>
      </c>
      <c r="M105">
        <v>230.376</v>
      </c>
      <c r="N105">
        <v>519.20100000000002</v>
      </c>
      <c r="O105">
        <v>0</v>
      </c>
      <c r="P105">
        <v>11.552</v>
      </c>
      <c r="Q105">
        <v>310.78500000000003</v>
      </c>
      <c r="R105">
        <v>9.7520000000000007</v>
      </c>
      <c r="AT105">
        <v>34.768000000000001</v>
      </c>
      <c r="AX105">
        <v>36.049999999999997</v>
      </c>
      <c r="AY105">
        <v>9.7260000000000009</v>
      </c>
      <c r="AZ105">
        <v>25.6</v>
      </c>
      <c r="BB105">
        <v>9.1039999999999992</v>
      </c>
      <c r="BJ105">
        <v>5.7000000000000002E-2</v>
      </c>
      <c r="BM105">
        <v>112.959</v>
      </c>
      <c r="BO105">
        <v>2.1120000000000001</v>
      </c>
      <c r="BQ105">
        <v>137.84</v>
      </c>
      <c r="BU105">
        <v>4.4779999999999998</v>
      </c>
      <c r="BY105">
        <v>247.989</v>
      </c>
      <c r="BZ105">
        <v>0.42899999999999999</v>
      </c>
      <c r="CN105">
        <v>127.96</v>
      </c>
      <c r="CO105">
        <v>0.505</v>
      </c>
      <c r="EG105">
        <v>11.552</v>
      </c>
      <c r="EI105">
        <v>0.1</v>
      </c>
      <c r="EJ105">
        <v>61.685000000000002</v>
      </c>
      <c r="EL105">
        <v>249.083</v>
      </c>
      <c r="EN105">
        <v>1.7000000000000001E-2</v>
      </c>
      <c r="EZ105">
        <v>8.2620000000000005</v>
      </c>
      <c r="FA105">
        <v>1.474</v>
      </c>
      <c r="FB105">
        <v>1.6E-2</v>
      </c>
      <c r="FX105">
        <f t="shared" si="16"/>
        <v>0</v>
      </c>
      <c r="FY105">
        <v>3</v>
      </c>
      <c r="GB105">
        <v>1</v>
      </c>
      <c r="GC105">
        <v>3</v>
      </c>
      <c r="GD105">
        <v>1</v>
      </c>
      <c r="GE105">
        <v>3</v>
      </c>
      <c r="GF105">
        <f t="shared" si="17"/>
        <v>3</v>
      </c>
      <c r="GM105">
        <f t="shared" si="18"/>
        <v>0</v>
      </c>
      <c r="GV105">
        <f t="shared" si="19"/>
        <v>0</v>
      </c>
      <c r="GW105">
        <f t="shared" si="20"/>
        <v>0</v>
      </c>
      <c r="GX105">
        <f t="shared" si="21"/>
        <v>0</v>
      </c>
      <c r="GY105" t="str">
        <f t="shared" si="22"/>
        <v/>
      </c>
      <c r="GZ105" t="b">
        <f t="shared" si="23"/>
        <v>0</v>
      </c>
      <c r="HA105" t="b">
        <f t="shared" si="24"/>
        <v>1</v>
      </c>
      <c r="HB105" t="b">
        <f t="shared" si="25"/>
        <v>0</v>
      </c>
      <c r="HG105">
        <f t="shared" si="26"/>
        <v>0</v>
      </c>
      <c r="HK105">
        <f t="shared" si="27"/>
        <v>0</v>
      </c>
      <c r="HO105">
        <f t="shared" si="28"/>
        <v>0</v>
      </c>
      <c r="HR105">
        <f t="shared" si="29"/>
        <v>0</v>
      </c>
      <c r="HS105">
        <f t="shared" si="30"/>
        <v>0</v>
      </c>
      <c r="HT105">
        <f t="shared" si="31"/>
        <v>3</v>
      </c>
    </row>
    <row r="106" spans="1:228">
      <c r="A106" t="s">
        <v>602</v>
      </c>
      <c r="B106" t="s">
        <v>229</v>
      </c>
      <c r="D106" t="s">
        <v>603</v>
      </c>
      <c r="E106" t="s">
        <v>604</v>
      </c>
      <c r="F106" t="s">
        <v>605</v>
      </c>
      <c r="H106">
        <v>1</v>
      </c>
      <c r="I106">
        <v>0</v>
      </c>
      <c r="J106">
        <v>0</v>
      </c>
      <c r="K106">
        <v>12116.971</v>
      </c>
      <c r="L106">
        <v>0</v>
      </c>
      <c r="M106">
        <v>153.39599999999999</v>
      </c>
      <c r="N106">
        <v>5364.0780000000004</v>
      </c>
      <c r="O106">
        <v>2433.105</v>
      </c>
      <c r="P106">
        <v>0</v>
      </c>
      <c r="Q106">
        <v>4166.335</v>
      </c>
      <c r="R106">
        <v>0</v>
      </c>
      <c r="AX106">
        <v>2.0009999999999999</v>
      </c>
      <c r="AY106">
        <v>151.31299999999999</v>
      </c>
      <c r="BL106">
        <v>8.2000000000000003E-2</v>
      </c>
      <c r="BU106">
        <v>12.834</v>
      </c>
      <c r="BY106">
        <v>5322.7659999999996</v>
      </c>
      <c r="CA106">
        <v>28.478000000000002</v>
      </c>
      <c r="CW106">
        <v>2433.105</v>
      </c>
      <c r="EI106">
        <v>5.7000000000000002E-2</v>
      </c>
      <c r="EJ106">
        <v>60.106999999999999</v>
      </c>
      <c r="EK106">
        <v>58.921999999999997</v>
      </c>
      <c r="EL106">
        <v>4046.578</v>
      </c>
      <c r="EM106">
        <v>0.72799999999999998</v>
      </c>
      <c r="FX106">
        <f t="shared" si="16"/>
        <v>0</v>
      </c>
      <c r="GF106">
        <f t="shared" si="17"/>
        <v>0</v>
      </c>
      <c r="GG106">
        <v>1</v>
      </c>
      <c r="GM106">
        <f t="shared" si="18"/>
        <v>0</v>
      </c>
      <c r="GV106">
        <f t="shared" si="19"/>
        <v>0</v>
      </c>
      <c r="GW106">
        <f t="shared" si="20"/>
        <v>0</v>
      </c>
      <c r="GX106">
        <f t="shared" si="21"/>
        <v>0</v>
      </c>
      <c r="GY106" t="str">
        <f t="shared" si="22"/>
        <v/>
      </c>
      <c r="GZ106" t="b">
        <f t="shared" si="23"/>
        <v>0</v>
      </c>
      <c r="HA106" t="b">
        <f t="shared" si="24"/>
        <v>0</v>
      </c>
      <c r="HB106" t="b">
        <f t="shared" si="25"/>
        <v>0</v>
      </c>
      <c r="HG106">
        <f t="shared" si="26"/>
        <v>0</v>
      </c>
      <c r="HJ106">
        <v>2</v>
      </c>
      <c r="HK106">
        <f t="shared" si="27"/>
        <v>2</v>
      </c>
      <c r="HO106">
        <f t="shared" si="28"/>
        <v>0</v>
      </c>
      <c r="HR106">
        <f t="shared" si="29"/>
        <v>2</v>
      </c>
      <c r="HS106">
        <f t="shared" si="30"/>
        <v>0</v>
      </c>
      <c r="HT106">
        <f t="shared" si="31"/>
        <v>0</v>
      </c>
    </row>
    <row r="107" spans="1:228">
      <c r="A107" t="s">
        <v>606</v>
      </c>
      <c r="B107" t="s">
        <v>229</v>
      </c>
      <c r="D107" t="s">
        <v>607</v>
      </c>
      <c r="E107" t="s">
        <v>608</v>
      </c>
      <c r="H107">
        <v>0</v>
      </c>
      <c r="I107">
        <v>0</v>
      </c>
      <c r="J107">
        <v>0</v>
      </c>
      <c r="K107">
        <v>4.2999999999999997E-2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EI107">
        <v>4.2999999999999997E-2</v>
      </c>
      <c r="FX107">
        <f t="shared" si="16"/>
        <v>0</v>
      </c>
      <c r="GF107">
        <f t="shared" si="17"/>
        <v>0</v>
      </c>
      <c r="GM107">
        <f t="shared" si="18"/>
        <v>0</v>
      </c>
      <c r="GV107">
        <f t="shared" si="19"/>
        <v>0</v>
      </c>
      <c r="GW107">
        <f t="shared" si="20"/>
        <v>0</v>
      </c>
      <c r="GX107">
        <f t="shared" si="21"/>
        <v>0</v>
      </c>
      <c r="GY107" t="str">
        <f t="shared" si="22"/>
        <v/>
      </c>
      <c r="GZ107" t="b">
        <f t="shared" si="23"/>
        <v>0</v>
      </c>
      <c r="HA107" t="b">
        <f t="shared" si="24"/>
        <v>0</v>
      </c>
      <c r="HB107" t="b">
        <f t="shared" si="25"/>
        <v>0</v>
      </c>
      <c r="HG107">
        <f t="shared" si="26"/>
        <v>0</v>
      </c>
      <c r="HK107">
        <f t="shared" si="27"/>
        <v>0</v>
      </c>
      <c r="HO107">
        <f t="shared" si="28"/>
        <v>0</v>
      </c>
      <c r="HR107">
        <f t="shared" si="29"/>
        <v>0</v>
      </c>
      <c r="HS107">
        <f t="shared" si="30"/>
        <v>0</v>
      </c>
      <c r="HT107">
        <f t="shared" si="31"/>
        <v>0</v>
      </c>
    </row>
    <row r="108" spans="1:228">
      <c r="A108" t="s">
        <v>609</v>
      </c>
      <c r="B108" t="s">
        <v>229</v>
      </c>
      <c r="D108" t="s">
        <v>610</v>
      </c>
      <c r="E108" t="s">
        <v>611</v>
      </c>
      <c r="F108" t="s">
        <v>612</v>
      </c>
      <c r="G108" t="s">
        <v>233</v>
      </c>
      <c r="H108">
        <v>2</v>
      </c>
      <c r="I108">
        <v>0</v>
      </c>
      <c r="J108">
        <v>2</v>
      </c>
      <c r="K108">
        <v>188.21100000000001</v>
      </c>
      <c r="L108">
        <v>0</v>
      </c>
      <c r="M108">
        <v>0.52500000000000002</v>
      </c>
      <c r="N108">
        <v>181.274</v>
      </c>
      <c r="O108">
        <v>0</v>
      </c>
      <c r="P108">
        <v>0</v>
      </c>
      <c r="Q108">
        <v>6.2869999999999999</v>
      </c>
      <c r="R108">
        <v>0</v>
      </c>
      <c r="AY108">
        <v>0.44600000000000001</v>
      </c>
      <c r="BL108">
        <v>7.9000000000000001E-2</v>
      </c>
      <c r="BY108">
        <v>157.99</v>
      </c>
      <c r="CD108">
        <v>23.283999999999999</v>
      </c>
      <c r="EI108">
        <v>0.125</v>
      </c>
      <c r="EN108">
        <v>4.8410000000000002</v>
      </c>
      <c r="EO108">
        <v>1.446</v>
      </c>
      <c r="FX108">
        <f t="shared" si="16"/>
        <v>0</v>
      </c>
      <c r="FZ108">
        <v>3</v>
      </c>
      <c r="GA108">
        <v>3</v>
      </c>
      <c r="GF108">
        <f t="shared" si="17"/>
        <v>2</v>
      </c>
      <c r="GM108">
        <f t="shared" si="18"/>
        <v>0</v>
      </c>
      <c r="GV108">
        <f t="shared" si="19"/>
        <v>0</v>
      </c>
      <c r="GW108">
        <f t="shared" si="20"/>
        <v>0</v>
      </c>
      <c r="GX108">
        <f t="shared" si="21"/>
        <v>0</v>
      </c>
      <c r="GY108" t="str">
        <f t="shared" si="22"/>
        <v/>
      </c>
      <c r="GZ108" t="b">
        <f t="shared" si="23"/>
        <v>0</v>
      </c>
      <c r="HA108" t="b">
        <f t="shared" si="24"/>
        <v>1</v>
      </c>
      <c r="HB108" t="b">
        <f t="shared" si="25"/>
        <v>0</v>
      </c>
      <c r="HG108">
        <f t="shared" si="26"/>
        <v>0</v>
      </c>
      <c r="HI108">
        <v>2</v>
      </c>
      <c r="HK108">
        <f t="shared" si="27"/>
        <v>2</v>
      </c>
      <c r="HL108">
        <v>1</v>
      </c>
      <c r="HO108">
        <f t="shared" si="28"/>
        <v>0</v>
      </c>
      <c r="HR108">
        <f t="shared" si="29"/>
        <v>2</v>
      </c>
      <c r="HS108">
        <f t="shared" si="30"/>
        <v>1</v>
      </c>
      <c r="HT108">
        <f t="shared" si="31"/>
        <v>2</v>
      </c>
    </row>
    <row r="109" spans="1:228">
      <c r="A109" t="s">
        <v>613</v>
      </c>
      <c r="B109" t="s">
        <v>235</v>
      </c>
      <c r="D109" t="s">
        <v>614</v>
      </c>
      <c r="E109" t="s">
        <v>615</v>
      </c>
      <c r="F109" t="s">
        <v>616</v>
      </c>
      <c r="H109">
        <v>18</v>
      </c>
      <c r="I109">
        <v>10</v>
      </c>
      <c r="J109">
        <v>5</v>
      </c>
      <c r="K109">
        <v>1973.6899999999901</v>
      </c>
      <c r="L109">
        <v>0</v>
      </c>
      <c r="M109">
        <v>624.58999999999901</v>
      </c>
      <c r="N109">
        <v>116.569</v>
      </c>
      <c r="O109">
        <v>26.602999999999899</v>
      </c>
      <c r="P109">
        <v>0</v>
      </c>
      <c r="Q109">
        <v>214.96799999999999</v>
      </c>
      <c r="R109">
        <v>990.83900000000006</v>
      </c>
      <c r="AR109">
        <v>11.278</v>
      </c>
      <c r="AT109">
        <v>2.286</v>
      </c>
      <c r="AV109">
        <v>19.446999999999999</v>
      </c>
      <c r="AX109">
        <v>243.78299999999999</v>
      </c>
      <c r="AY109">
        <v>20.925999999999998</v>
      </c>
      <c r="AZ109">
        <v>9.1180000000000003</v>
      </c>
      <c r="BB109">
        <v>182.529</v>
      </c>
      <c r="BD109">
        <v>50.334000000000003</v>
      </c>
      <c r="BG109">
        <v>63.621000000000002</v>
      </c>
      <c r="BI109">
        <v>0.10199999999999999</v>
      </c>
      <c r="BJ109">
        <v>0.124</v>
      </c>
      <c r="BM109">
        <v>13.56</v>
      </c>
      <c r="BO109">
        <v>7.4820000000000002</v>
      </c>
      <c r="BU109">
        <v>31.067</v>
      </c>
      <c r="BY109">
        <v>77.55</v>
      </c>
      <c r="CD109">
        <v>4.54</v>
      </c>
      <c r="CN109">
        <v>3.4119999999999999</v>
      </c>
      <c r="CS109">
        <v>0.73699999999999999</v>
      </c>
      <c r="CZ109">
        <v>25.581</v>
      </c>
      <c r="DA109">
        <v>0.28499999999999998</v>
      </c>
      <c r="EI109">
        <v>0.121</v>
      </c>
      <c r="EJ109">
        <v>77.914000000000001</v>
      </c>
      <c r="EL109">
        <v>66.795000000000002</v>
      </c>
      <c r="EN109">
        <v>17.603999999999999</v>
      </c>
      <c r="EP109">
        <v>10.247</v>
      </c>
      <c r="ER109">
        <v>10.99</v>
      </c>
      <c r="ET109">
        <v>6.3410000000000002</v>
      </c>
      <c r="EV109">
        <v>10.587</v>
      </c>
      <c r="EX109">
        <v>14.49</v>
      </c>
      <c r="EZ109">
        <v>12.622999999999999</v>
      </c>
      <c r="FB109">
        <v>16.286999999999999</v>
      </c>
      <c r="FD109">
        <v>5.26</v>
      </c>
      <c r="FF109">
        <v>5.1550000000000002</v>
      </c>
      <c r="FH109">
        <v>0.47099999999999997</v>
      </c>
      <c r="FI109">
        <v>488.52499999999998</v>
      </c>
      <c r="FK109">
        <v>401.86099999999999</v>
      </c>
      <c r="FM109">
        <v>60.656999999999996</v>
      </c>
      <c r="FT109">
        <v>1</v>
      </c>
      <c r="FU109">
        <v>3</v>
      </c>
      <c r="FX109">
        <f t="shared" si="16"/>
        <v>1</v>
      </c>
      <c r="FY109">
        <v>3</v>
      </c>
      <c r="GB109">
        <v>1</v>
      </c>
      <c r="GE109">
        <v>3</v>
      </c>
      <c r="GF109">
        <f t="shared" si="17"/>
        <v>2</v>
      </c>
      <c r="GH109">
        <v>2</v>
      </c>
      <c r="GI109">
        <v>2</v>
      </c>
      <c r="GJ109">
        <v>2</v>
      </c>
      <c r="GK109">
        <v>2</v>
      </c>
      <c r="GL109">
        <v>2</v>
      </c>
      <c r="GM109">
        <f t="shared" si="18"/>
        <v>5</v>
      </c>
      <c r="GN109">
        <v>2</v>
      </c>
      <c r="GO109">
        <v>2</v>
      </c>
      <c r="GP109">
        <v>2</v>
      </c>
      <c r="GQ109">
        <v>3</v>
      </c>
      <c r="GR109">
        <v>3</v>
      </c>
      <c r="GS109">
        <v>1</v>
      </c>
      <c r="GT109">
        <v>2</v>
      </c>
      <c r="GU109">
        <v>2</v>
      </c>
      <c r="GV109">
        <f t="shared" si="19"/>
        <v>5</v>
      </c>
      <c r="GW109">
        <f t="shared" si="20"/>
        <v>2</v>
      </c>
      <c r="GX109">
        <f t="shared" si="21"/>
        <v>10</v>
      </c>
      <c r="GY109" t="str">
        <f t="shared" si="22"/>
        <v/>
      </c>
      <c r="GZ109" t="b">
        <f t="shared" si="23"/>
        <v>0</v>
      </c>
      <c r="HA109" t="b">
        <f t="shared" si="24"/>
        <v>0</v>
      </c>
      <c r="HB109" t="b">
        <f t="shared" si="25"/>
        <v>1</v>
      </c>
      <c r="HF109">
        <v>3</v>
      </c>
      <c r="HG109">
        <f t="shared" si="26"/>
        <v>3</v>
      </c>
      <c r="HK109">
        <f t="shared" si="27"/>
        <v>0</v>
      </c>
      <c r="HO109">
        <f t="shared" si="28"/>
        <v>0</v>
      </c>
      <c r="HR109">
        <f t="shared" si="29"/>
        <v>3</v>
      </c>
      <c r="HS109">
        <f t="shared" si="30"/>
        <v>0</v>
      </c>
      <c r="HT109">
        <f t="shared" si="31"/>
        <v>5</v>
      </c>
    </row>
    <row r="110" spans="1:228">
      <c r="A110" t="s">
        <v>617</v>
      </c>
      <c r="B110" t="s">
        <v>229</v>
      </c>
      <c r="D110" t="s">
        <v>618</v>
      </c>
      <c r="E110" t="s">
        <v>619</v>
      </c>
      <c r="H110">
        <v>2</v>
      </c>
      <c r="I110">
        <v>0</v>
      </c>
      <c r="J110">
        <v>0</v>
      </c>
      <c r="K110">
        <v>15071.866</v>
      </c>
      <c r="L110">
        <v>0</v>
      </c>
      <c r="M110">
        <v>4469.7520000000004</v>
      </c>
      <c r="N110">
        <v>10594.974</v>
      </c>
      <c r="O110">
        <v>0</v>
      </c>
      <c r="P110">
        <v>6.9770000000000003</v>
      </c>
      <c r="Q110">
        <v>0</v>
      </c>
      <c r="R110">
        <v>0</v>
      </c>
      <c r="AX110">
        <v>28.518000000000001</v>
      </c>
      <c r="AY110">
        <v>17.829000000000001</v>
      </c>
      <c r="BB110">
        <v>5.9420000000000002</v>
      </c>
      <c r="BG110">
        <v>4417.2610000000004</v>
      </c>
      <c r="BL110">
        <v>0.20200000000000001</v>
      </c>
      <c r="BQ110">
        <v>8.0549999999999997</v>
      </c>
      <c r="BU110">
        <v>10467.182000000001</v>
      </c>
      <c r="BY110">
        <v>34.792000000000002</v>
      </c>
      <c r="CD110">
        <v>10.375</v>
      </c>
      <c r="CL110">
        <v>13.019</v>
      </c>
      <c r="CN110">
        <v>61.551000000000002</v>
      </c>
      <c r="DQ110">
        <v>6.9770000000000003</v>
      </c>
      <c r="EI110">
        <v>0.16300000000000001</v>
      </c>
      <c r="FV110">
        <v>1</v>
      </c>
      <c r="FX110">
        <f t="shared" si="16"/>
        <v>0</v>
      </c>
      <c r="FY110">
        <v>1</v>
      </c>
      <c r="GF110">
        <f t="shared" si="17"/>
        <v>0</v>
      </c>
      <c r="GM110">
        <f t="shared" si="18"/>
        <v>0</v>
      </c>
      <c r="GV110">
        <f t="shared" si="19"/>
        <v>0</v>
      </c>
      <c r="GW110">
        <f t="shared" si="20"/>
        <v>0</v>
      </c>
      <c r="GX110">
        <f t="shared" si="21"/>
        <v>0</v>
      </c>
      <c r="GY110" t="str">
        <f t="shared" si="22"/>
        <v/>
      </c>
      <c r="GZ110" t="b">
        <f t="shared" si="23"/>
        <v>0</v>
      </c>
      <c r="HA110" t="b">
        <f t="shared" si="24"/>
        <v>0</v>
      </c>
      <c r="HB110" t="b">
        <f t="shared" si="25"/>
        <v>0</v>
      </c>
      <c r="HG110">
        <f t="shared" si="26"/>
        <v>0</v>
      </c>
      <c r="HK110">
        <f t="shared" si="27"/>
        <v>0</v>
      </c>
      <c r="HO110">
        <f t="shared" si="28"/>
        <v>0</v>
      </c>
      <c r="HR110">
        <f t="shared" si="29"/>
        <v>0</v>
      </c>
      <c r="HS110">
        <f t="shared" si="30"/>
        <v>0</v>
      </c>
      <c r="HT110">
        <f t="shared" si="31"/>
        <v>0</v>
      </c>
    </row>
    <row r="111" spans="1:228">
      <c r="A111" t="s">
        <v>620</v>
      </c>
      <c r="B111" t="s">
        <v>235</v>
      </c>
      <c r="D111" t="s">
        <v>621</v>
      </c>
      <c r="E111" t="s">
        <v>622</v>
      </c>
      <c r="F111" t="s">
        <v>623</v>
      </c>
      <c r="G111" t="s">
        <v>233</v>
      </c>
      <c r="H111">
        <v>7</v>
      </c>
      <c r="I111">
        <v>0</v>
      </c>
      <c r="J111">
        <v>5</v>
      </c>
      <c r="K111">
        <v>1775.047</v>
      </c>
      <c r="L111">
        <v>0</v>
      </c>
      <c r="M111">
        <v>1111.829</v>
      </c>
      <c r="N111">
        <v>660.397999999999</v>
      </c>
      <c r="O111">
        <v>1.2</v>
      </c>
      <c r="P111">
        <v>0</v>
      </c>
      <c r="Q111">
        <v>0</v>
      </c>
      <c r="R111">
        <v>1.2689999999999999</v>
      </c>
      <c r="AX111">
        <v>19.045000000000002</v>
      </c>
      <c r="AY111">
        <v>17.442</v>
      </c>
      <c r="AZ111">
        <v>11.343</v>
      </c>
      <c r="BD111">
        <v>86.933999999999997</v>
      </c>
      <c r="BE111">
        <v>0.315</v>
      </c>
      <c r="BG111">
        <v>975.64499999999998</v>
      </c>
      <c r="BH111">
        <v>0.72799999999999998</v>
      </c>
      <c r="BJ111">
        <v>0.377</v>
      </c>
      <c r="BR111">
        <v>4.9489999999999998</v>
      </c>
      <c r="BS111">
        <v>0.30299999999999999</v>
      </c>
      <c r="BU111">
        <v>4.4909999999999997</v>
      </c>
      <c r="BV111">
        <v>1.4359999999999999</v>
      </c>
      <c r="BW111">
        <v>20.997</v>
      </c>
      <c r="BY111">
        <v>628.15</v>
      </c>
      <c r="CG111">
        <v>7.1999999999999995E-2</v>
      </c>
      <c r="CW111">
        <v>1.2</v>
      </c>
      <c r="EI111">
        <v>0.35099999999999998</v>
      </c>
      <c r="FO111">
        <v>1.2689999999999999</v>
      </c>
      <c r="FX111">
        <f t="shared" si="16"/>
        <v>0</v>
      </c>
      <c r="FY111">
        <v>1</v>
      </c>
      <c r="FZ111">
        <v>3</v>
      </c>
      <c r="GA111">
        <v>3</v>
      </c>
      <c r="GB111">
        <v>3</v>
      </c>
      <c r="GC111">
        <v>3</v>
      </c>
      <c r="GD111">
        <v>3</v>
      </c>
      <c r="GE111">
        <v>1</v>
      </c>
      <c r="GF111">
        <f t="shared" si="17"/>
        <v>5</v>
      </c>
      <c r="GM111">
        <f t="shared" si="18"/>
        <v>0</v>
      </c>
      <c r="GV111">
        <f t="shared" si="19"/>
        <v>0</v>
      </c>
      <c r="GW111">
        <f t="shared" si="20"/>
        <v>0</v>
      </c>
      <c r="GX111">
        <f t="shared" si="21"/>
        <v>0</v>
      </c>
      <c r="GY111" t="str">
        <f t="shared" si="22"/>
        <v/>
      </c>
      <c r="GZ111" t="b">
        <f t="shared" si="23"/>
        <v>0</v>
      </c>
      <c r="HA111" t="b">
        <f t="shared" si="24"/>
        <v>1</v>
      </c>
      <c r="HB111" t="b">
        <f t="shared" si="25"/>
        <v>0</v>
      </c>
      <c r="HF111">
        <v>2</v>
      </c>
      <c r="HG111">
        <f t="shared" si="26"/>
        <v>2</v>
      </c>
      <c r="HH111">
        <v>1</v>
      </c>
      <c r="HK111">
        <f t="shared" si="27"/>
        <v>0</v>
      </c>
      <c r="HO111">
        <f t="shared" si="28"/>
        <v>0</v>
      </c>
      <c r="HR111">
        <f t="shared" si="29"/>
        <v>2</v>
      </c>
      <c r="HS111">
        <f t="shared" si="30"/>
        <v>1</v>
      </c>
      <c r="HT111">
        <f t="shared" si="31"/>
        <v>5</v>
      </c>
    </row>
    <row r="112" spans="1:228">
      <c r="A112" t="s">
        <v>624</v>
      </c>
      <c r="B112" t="s">
        <v>229</v>
      </c>
      <c r="D112" t="s">
        <v>625</v>
      </c>
      <c r="E112" t="s">
        <v>626</v>
      </c>
      <c r="H112">
        <v>14</v>
      </c>
      <c r="I112">
        <v>8</v>
      </c>
      <c r="J112">
        <v>2</v>
      </c>
      <c r="K112">
        <v>556.11599999999896</v>
      </c>
      <c r="L112">
        <v>0</v>
      </c>
      <c r="M112">
        <v>1.3</v>
      </c>
      <c r="N112">
        <v>68.183999999999997</v>
      </c>
      <c r="O112">
        <v>1.2509999999999999</v>
      </c>
      <c r="P112">
        <v>0</v>
      </c>
      <c r="Q112">
        <v>109.28</v>
      </c>
      <c r="R112">
        <v>376.05500000000001</v>
      </c>
      <c r="BB112">
        <v>0.97399999999999998</v>
      </c>
      <c r="BC112">
        <v>0.32600000000000001</v>
      </c>
      <c r="BY112">
        <v>57.923000000000002</v>
      </c>
      <c r="CD112">
        <v>10.260999999999999</v>
      </c>
      <c r="CW112">
        <v>9.5000000000000001E-2</v>
      </c>
      <c r="CX112">
        <v>1.1559999999999999</v>
      </c>
      <c r="EI112">
        <v>4.5999999999999999E-2</v>
      </c>
      <c r="EL112">
        <v>38.28</v>
      </c>
      <c r="EM112">
        <v>3.4089999999999998</v>
      </c>
      <c r="EN112">
        <v>3.5739999999999998</v>
      </c>
      <c r="EP112">
        <v>8.5619999999999994</v>
      </c>
      <c r="ER112">
        <v>30.524999999999999</v>
      </c>
      <c r="ET112">
        <v>7.0830000000000002</v>
      </c>
      <c r="EX112">
        <v>17.847000000000001</v>
      </c>
      <c r="FC112">
        <v>0.40799999999999997</v>
      </c>
      <c r="FF112">
        <v>1.75</v>
      </c>
      <c r="FG112">
        <v>1.7749999999999999</v>
      </c>
      <c r="FI112">
        <v>353.42099999999999</v>
      </c>
      <c r="FJ112">
        <v>11.488</v>
      </c>
      <c r="FK112">
        <v>7.2130000000000001</v>
      </c>
      <c r="FW112">
        <v>1</v>
      </c>
      <c r="FX112">
        <f t="shared" si="16"/>
        <v>0</v>
      </c>
      <c r="FZ112">
        <v>1</v>
      </c>
      <c r="GA112">
        <v>1</v>
      </c>
      <c r="GE112">
        <v>1</v>
      </c>
      <c r="GF112">
        <f t="shared" si="17"/>
        <v>0</v>
      </c>
      <c r="GK112">
        <v>2</v>
      </c>
      <c r="GL112">
        <v>2</v>
      </c>
      <c r="GM112">
        <f t="shared" si="18"/>
        <v>2</v>
      </c>
      <c r="GN112">
        <v>2</v>
      </c>
      <c r="GO112">
        <v>2</v>
      </c>
      <c r="GP112">
        <v>2</v>
      </c>
      <c r="GQ112">
        <v>3</v>
      </c>
      <c r="GR112">
        <v>3</v>
      </c>
      <c r="GS112">
        <v>2</v>
      </c>
      <c r="GT112">
        <v>2</v>
      </c>
      <c r="GU112">
        <v>2</v>
      </c>
      <c r="GV112">
        <f t="shared" si="19"/>
        <v>6</v>
      </c>
      <c r="GW112">
        <f t="shared" si="20"/>
        <v>2</v>
      </c>
      <c r="GX112">
        <f t="shared" si="21"/>
        <v>8</v>
      </c>
      <c r="GY112" t="str">
        <f t="shared" si="22"/>
        <v/>
      </c>
      <c r="GZ112" t="b">
        <f t="shared" si="23"/>
        <v>1</v>
      </c>
      <c r="HA112" t="b">
        <f t="shared" si="24"/>
        <v>0</v>
      </c>
      <c r="HB112" t="b">
        <f t="shared" si="25"/>
        <v>0</v>
      </c>
      <c r="HG112">
        <f t="shared" si="26"/>
        <v>0</v>
      </c>
      <c r="HK112">
        <f t="shared" si="27"/>
        <v>0</v>
      </c>
      <c r="HO112">
        <f t="shared" si="28"/>
        <v>0</v>
      </c>
      <c r="HR112">
        <f t="shared" si="29"/>
        <v>0</v>
      </c>
      <c r="HS112">
        <f t="shared" si="30"/>
        <v>0</v>
      </c>
      <c r="HT112">
        <f t="shared" si="31"/>
        <v>2</v>
      </c>
    </row>
    <row r="113" spans="1:228">
      <c r="A113" t="s">
        <v>627</v>
      </c>
      <c r="B113" t="s">
        <v>229</v>
      </c>
      <c r="D113" t="s">
        <v>628</v>
      </c>
      <c r="E113" t="s">
        <v>629</v>
      </c>
      <c r="F113" t="s">
        <v>630</v>
      </c>
      <c r="G113" t="s">
        <v>233</v>
      </c>
      <c r="H113">
        <v>4</v>
      </c>
      <c r="I113">
        <v>0</v>
      </c>
      <c r="J113">
        <v>0</v>
      </c>
      <c r="K113">
        <v>630.12199999999996</v>
      </c>
      <c r="L113">
        <v>0</v>
      </c>
      <c r="M113">
        <v>0</v>
      </c>
      <c r="N113">
        <v>378.45699999999999</v>
      </c>
      <c r="O113">
        <v>0</v>
      </c>
      <c r="P113">
        <v>251.631</v>
      </c>
      <c r="Q113">
        <v>0</v>
      </c>
      <c r="R113">
        <v>0</v>
      </c>
      <c r="BR113">
        <v>6.8769999999999998</v>
      </c>
      <c r="BS113">
        <v>3.3650000000000002</v>
      </c>
      <c r="BT113">
        <v>15.452</v>
      </c>
      <c r="BU113">
        <v>31.776</v>
      </c>
      <c r="BV113">
        <v>4.22</v>
      </c>
      <c r="BW113">
        <v>9.5719999999999992</v>
      </c>
      <c r="BY113">
        <v>38.633000000000003</v>
      </c>
      <c r="BZ113">
        <v>1.9990000000000001</v>
      </c>
      <c r="CA113">
        <v>68.239999999999995</v>
      </c>
      <c r="CB113">
        <v>0.86799999999999999</v>
      </c>
      <c r="CC113">
        <v>2.194</v>
      </c>
      <c r="CD113">
        <v>161.14599999999999</v>
      </c>
      <c r="CE113">
        <v>3.9089999999999998</v>
      </c>
      <c r="CJ113">
        <v>5.0410000000000004</v>
      </c>
      <c r="CL113">
        <v>25.13</v>
      </c>
      <c r="CM113">
        <v>3.5000000000000003E-2</v>
      </c>
      <c r="DN113">
        <v>236.67699999999999</v>
      </c>
      <c r="DO113">
        <v>1.2470000000000001</v>
      </c>
      <c r="DR113">
        <v>6.4089999999999998</v>
      </c>
      <c r="DS113">
        <v>0.871</v>
      </c>
      <c r="DZ113">
        <v>6.3540000000000001</v>
      </c>
      <c r="EA113">
        <v>7.2999999999999995E-2</v>
      </c>
      <c r="EI113">
        <v>3.4000000000000002E-2</v>
      </c>
      <c r="FX113">
        <f t="shared" si="16"/>
        <v>0</v>
      </c>
      <c r="FY113">
        <v>1</v>
      </c>
      <c r="GB113">
        <v>1</v>
      </c>
      <c r="GC113">
        <v>1</v>
      </c>
      <c r="GD113">
        <v>1</v>
      </c>
      <c r="GF113">
        <f t="shared" si="17"/>
        <v>0</v>
      </c>
      <c r="GM113">
        <f t="shared" si="18"/>
        <v>0</v>
      </c>
      <c r="GV113">
        <f t="shared" si="19"/>
        <v>0</v>
      </c>
      <c r="GW113">
        <f t="shared" si="20"/>
        <v>0</v>
      </c>
      <c r="GX113">
        <f t="shared" si="21"/>
        <v>0</v>
      </c>
      <c r="GY113" t="str">
        <f t="shared" si="22"/>
        <v/>
      </c>
      <c r="GZ113" t="b">
        <f t="shared" si="23"/>
        <v>0</v>
      </c>
      <c r="HA113" t="b">
        <f t="shared" si="24"/>
        <v>0</v>
      </c>
      <c r="HB113" t="b">
        <f t="shared" si="25"/>
        <v>0</v>
      </c>
      <c r="HG113">
        <f t="shared" si="26"/>
        <v>0</v>
      </c>
      <c r="HJ113">
        <v>5</v>
      </c>
      <c r="HK113">
        <f t="shared" si="27"/>
        <v>5</v>
      </c>
      <c r="HL113">
        <v>3</v>
      </c>
      <c r="HO113">
        <f t="shared" si="28"/>
        <v>0</v>
      </c>
      <c r="HR113">
        <f t="shared" si="29"/>
        <v>5</v>
      </c>
      <c r="HS113">
        <f t="shared" si="30"/>
        <v>3</v>
      </c>
      <c r="HT113">
        <f t="shared" si="31"/>
        <v>0</v>
      </c>
    </row>
    <row r="114" spans="1:228">
      <c r="A114" t="s">
        <v>631</v>
      </c>
      <c r="B114" t="s">
        <v>235</v>
      </c>
      <c r="D114" t="s">
        <v>632</v>
      </c>
      <c r="E114" t="s">
        <v>633</v>
      </c>
      <c r="F114" t="s">
        <v>634</v>
      </c>
      <c r="H114">
        <v>9</v>
      </c>
      <c r="I114">
        <v>2</v>
      </c>
      <c r="J114">
        <v>3</v>
      </c>
      <c r="K114">
        <v>989.76</v>
      </c>
      <c r="L114">
        <v>0</v>
      </c>
      <c r="M114">
        <v>360.33199999999999</v>
      </c>
      <c r="N114">
        <v>422.70899999999898</v>
      </c>
      <c r="O114">
        <v>1.4610000000000001</v>
      </c>
      <c r="P114">
        <v>0</v>
      </c>
      <c r="Q114">
        <v>100.48699999999999</v>
      </c>
      <c r="R114">
        <v>104.73</v>
      </c>
      <c r="AR114">
        <v>57.896000000000001</v>
      </c>
      <c r="AV114">
        <v>64.856999999999999</v>
      </c>
      <c r="AX114">
        <v>12.891</v>
      </c>
      <c r="AY114">
        <v>3.3239999999999998</v>
      </c>
      <c r="AZ114">
        <v>51.012999999999998</v>
      </c>
      <c r="BB114">
        <v>64.599999999999994</v>
      </c>
      <c r="BD114">
        <v>64.396000000000001</v>
      </c>
      <c r="BJ114">
        <v>2.7E-2</v>
      </c>
      <c r="BM114">
        <v>16.263999999999999</v>
      </c>
      <c r="BO114">
        <v>25.064</v>
      </c>
      <c r="BQ114">
        <v>8.3759999999999994</v>
      </c>
      <c r="BR114">
        <v>68.930999999999997</v>
      </c>
      <c r="BW114">
        <v>0.16200000000000001</v>
      </c>
      <c r="BY114">
        <v>164.923</v>
      </c>
      <c r="CD114">
        <v>14.877000000000001</v>
      </c>
      <c r="CJ114">
        <v>6.1980000000000004</v>
      </c>
      <c r="CN114">
        <v>159.24199999999999</v>
      </c>
      <c r="DH114">
        <v>1.4610000000000001</v>
      </c>
      <c r="EI114">
        <v>4.1000000000000002E-2</v>
      </c>
      <c r="EJ114">
        <v>55.457000000000001</v>
      </c>
      <c r="EN114">
        <v>39.433999999999997</v>
      </c>
      <c r="EX114">
        <v>5.5960000000000001</v>
      </c>
      <c r="EZ114">
        <v>4.1740000000000004</v>
      </c>
      <c r="FF114">
        <v>4.1280000000000001</v>
      </c>
      <c r="FH114">
        <v>6.1529999999999996</v>
      </c>
      <c r="FI114">
        <v>88.41</v>
      </c>
      <c r="FJ114">
        <v>1.865</v>
      </c>
      <c r="FU114">
        <v>1</v>
      </c>
      <c r="FX114">
        <f t="shared" si="16"/>
        <v>0</v>
      </c>
      <c r="FY114">
        <v>1</v>
      </c>
      <c r="GA114">
        <v>3</v>
      </c>
      <c r="GB114">
        <v>3</v>
      </c>
      <c r="GE114">
        <v>3</v>
      </c>
      <c r="GF114">
        <f t="shared" si="17"/>
        <v>3</v>
      </c>
      <c r="GK114">
        <v>2</v>
      </c>
      <c r="GM114">
        <f t="shared" si="18"/>
        <v>1</v>
      </c>
      <c r="GS114">
        <v>2</v>
      </c>
      <c r="GT114">
        <v>1</v>
      </c>
      <c r="GU114">
        <v>1</v>
      </c>
      <c r="GV114">
        <f t="shared" si="19"/>
        <v>1</v>
      </c>
      <c r="GW114">
        <f t="shared" si="20"/>
        <v>0</v>
      </c>
      <c r="GX114">
        <f t="shared" si="21"/>
        <v>2</v>
      </c>
      <c r="GY114" t="str">
        <f t="shared" si="22"/>
        <v/>
      </c>
      <c r="GZ114" t="b">
        <f t="shared" si="23"/>
        <v>0</v>
      </c>
      <c r="HA114" t="b">
        <f t="shared" si="24"/>
        <v>0</v>
      </c>
      <c r="HB114" t="b">
        <f t="shared" si="25"/>
        <v>1</v>
      </c>
      <c r="HF114">
        <v>2</v>
      </c>
      <c r="HG114">
        <f t="shared" si="26"/>
        <v>2</v>
      </c>
      <c r="HK114">
        <f t="shared" si="27"/>
        <v>0</v>
      </c>
      <c r="HO114">
        <f t="shared" si="28"/>
        <v>0</v>
      </c>
      <c r="HR114">
        <f t="shared" si="29"/>
        <v>2</v>
      </c>
      <c r="HS114">
        <f t="shared" si="30"/>
        <v>0</v>
      </c>
      <c r="HT114">
        <f t="shared" si="31"/>
        <v>3</v>
      </c>
    </row>
    <row r="115" spans="1:228">
      <c r="A115" t="s">
        <v>635</v>
      </c>
      <c r="B115" t="s">
        <v>229</v>
      </c>
      <c r="D115" t="s">
        <v>636</v>
      </c>
      <c r="E115" t="s">
        <v>637</v>
      </c>
      <c r="H115">
        <v>0</v>
      </c>
      <c r="I115">
        <v>0</v>
      </c>
      <c r="J115">
        <v>0</v>
      </c>
      <c r="K115">
        <v>11128.616</v>
      </c>
      <c r="L115">
        <v>0</v>
      </c>
      <c r="M115">
        <v>3412.9340000000002</v>
      </c>
      <c r="N115">
        <v>7715.6180000000004</v>
      </c>
      <c r="O115">
        <v>0</v>
      </c>
      <c r="P115">
        <v>0</v>
      </c>
      <c r="Q115">
        <v>0</v>
      </c>
      <c r="R115">
        <v>0</v>
      </c>
      <c r="AT115">
        <v>3383.7950000000001</v>
      </c>
      <c r="AX115">
        <v>21.544</v>
      </c>
      <c r="AY115">
        <v>7.5270000000000001</v>
      </c>
      <c r="BL115">
        <v>6.8000000000000005E-2</v>
      </c>
      <c r="BR115">
        <v>7715.6180000000004</v>
      </c>
      <c r="EI115">
        <v>6.4000000000000001E-2</v>
      </c>
      <c r="FX115">
        <f t="shared" si="16"/>
        <v>0</v>
      </c>
      <c r="GF115">
        <f t="shared" si="17"/>
        <v>0</v>
      </c>
      <c r="GM115">
        <f t="shared" si="18"/>
        <v>0</v>
      </c>
      <c r="GV115">
        <f t="shared" si="19"/>
        <v>0</v>
      </c>
      <c r="GW115">
        <f t="shared" si="20"/>
        <v>0</v>
      </c>
      <c r="GX115">
        <f t="shared" si="21"/>
        <v>0</v>
      </c>
      <c r="GY115" t="str">
        <f t="shared" si="22"/>
        <v/>
      </c>
      <c r="GZ115" t="b">
        <f t="shared" si="23"/>
        <v>0</v>
      </c>
      <c r="HA115" t="b">
        <f t="shared" si="24"/>
        <v>0</v>
      </c>
      <c r="HB115" t="b">
        <f t="shared" si="25"/>
        <v>0</v>
      </c>
      <c r="HG115">
        <f t="shared" si="26"/>
        <v>0</v>
      </c>
      <c r="HK115">
        <f t="shared" si="27"/>
        <v>0</v>
      </c>
      <c r="HO115">
        <f t="shared" si="28"/>
        <v>0</v>
      </c>
      <c r="HR115">
        <f t="shared" si="29"/>
        <v>0</v>
      </c>
      <c r="HS115">
        <f t="shared" si="30"/>
        <v>0</v>
      </c>
      <c r="HT115">
        <f t="shared" si="31"/>
        <v>0</v>
      </c>
    </row>
    <row r="116" spans="1:228">
      <c r="A116" t="s">
        <v>638</v>
      </c>
      <c r="B116" t="s">
        <v>235</v>
      </c>
      <c r="D116" t="s">
        <v>639</v>
      </c>
      <c r="E116" t="s">
        <v>640</v>
      </c>
      <c r="G116" t="s">
        <v>233</v>
      </c>
      <c r="H116">
        <v>6</v>
      </c>
      <c r="I116">
        <v>2</v>
      </c>
      <c r="J116">
        <v>2</v>
      </c>
      <c r="K116">
        <v>2001.97199999999</v>
      </c>
      <c r="L116">
        <v>0</v>
      </c>
      <c r="M116">
        <v>30.263999999999999</v>
      </c>
      <c r="N116">
        <v>1884.4639999999999</v>
      </c>
      <c r="O116">
        <v>1.2529999999999999</v>
      </c>
      <c r="P116">
        <v>0</v>
      </c>
      <c r="Q116">
        <v>0</v>
      </c>
      <c r="R116">
        <v>85.933999999999997</v>
      </c>
      <c r="AT116">
        <v>7.5990000000000002</v>
      </c>
      <c r="AX116">
        <v>6.0970000000000004</v>
      </c>
      <c r="AY116">
        <v>2.5569999999999999</v>
      </c>
      <c r="BG116">
        <v>13.907</v>
      </c>
      <c r="BJ116">
        <v>0.104</v>
      </c>
      <c r="BR116">
        <v>4.8780000000000001</v>
      </c>
      <c r="BY116">
        <v>1858.62</v>
      </c>
      <c r="BZ116">
        <v>20.966000000000001</v>
      </c>
      <c r="CW116">
        <v>1.2529999999999999</v>
      </c>
      <c r="EI116">
        <v>5.7000000000000002E-2</v>
      </c>
      <c r="FI116">
        <v>63.137</v>
      </c>
      <c r="FO116">
        <v>15.282999999999999</v>
      </c>
      <c r="FP116">
        <v>7.5140000000000002</v>
      </c>
      <c r="FX116">
        <f t="shared" si="16"/>
        <v>0</v>
      </c>
      <c r="FZ116">
        <v>3</v>
      </c>
      <c r="GA116">
        <v>3</v>
      </c>
      <c r="GB116">
        <v>1</v>
      </c>
      <c r="GF116">
        <f t="shared" si="17"/>
        <v>2</v>
      </c>
      <c r="GH116">
        <v>2</v>
      </c>
      <c r="GI116">
        <v>2</v>
      </c>
      <c r="GJ116">
        <v>1</v>
      </c>
      <c r="GM116">
        <f t="shared" si="18"/>
        <v>2</v>
      </c>
      <c r="GV116">
        <f t="shared" si="19"/>
        <v>0</v>
      </c>
      <c r="GW116">
        <f t="shared" si="20"/>
        <v>0</v>
      </c>
      <c r="GX116">
        <f t="shared" si="21"/>
        <v>2</v>
      </c>
      <c r="GY116" t="str">
        <f t="shared" si="22"/>
        <v/>
      </c>
      <c r="GZ116" t="b">
        <f t="shared" si="23"/>
        <v>0</v>
      </c>
      <c r="HA116" t="b">
        <f t="shared" si="24"/>
        <v>0</v>
      </c>
      <c r="HB116" t="b">
        <f t="shared" si="25"/>
        <v>1</v>
      </c>
      <c r="HG116">
        <f t="shared" si="26"/>
        <v>0</v>
      </c>
      <c r="HH116">
        <v>1</v>
      </c>
      <c r="HK116">
        <f t="shared" si="27"/>
        <v>0</v>
      </c>
      <c r="HO116">
        <f t="shared" si="28"/>
        <v>0</v>
      </c>
      <c r="HR116">
        <f t="shared" si="29"/>
        <v>0</v>
      </c>
      <c r="HS116">
        <f t="shared" si="30"/>
        <v>1</v>
      </c>
      <c r="HT116">
        <f t="shared" si="31"/>
        <v>2</v>
      </c>
    </row>
    <row r="117" spans="1:228">
      <c r="A117" t="s">
        <v>641</v>
      </c>
      <c r="B117" t="s">
        <v>229</v>
      </c>
      <c r="D117" t="s">
        <v>642</v>
      </c>
      <c r="E117" t="s">
        <v>643</v>
      </c>
      <c r="G117" t="s">
        <v>233</v>
      </c>
      <c r="H117">
        <v>10</v>
      </c>
      <c r="I117">
        <v>0</v>
      </c>
      <c r="J117">
        <v>7</v>
      </c>
      <c r="K117">
        <v>7985.0010000000002</v>
      </c>
      <c r="L117">
        <v>0</v>
      </c>
      <c r="M117">
        <v>153.64699999999999</v>
      </c>
      <c r="N117">
        <v>1136.1790000000001</v>
      </c>
      <c r="O117">
        <v>291.03100000000001</v>
      </c>
      <c r="P117">
        <v>0</v>
      </c>
      <c r="Q117">
        <v>3194.7619999999902</v>
      </c>
      <c r="R117">
        <v>3209.3240000000001</v>
      </c>
      <c r="AX117">
        <v>3.7610000000000001</v>
      </c>
      <c r="AY117">
        <v>80.06</v>
      </c>
      <c r="BB117">
        <v>19.024999999999999</v>
      </c>
      <c r="BG117">
        <v>50.738999999999997</v>
      </c>
      <c r="BL117">
        <v>6.2E-2</v>
      </c>
      <c r="BY117">
        <v>1114.6210000000001</v>
      </c>
      <c r="BZ117">
        <v>17.396000000000001</v>
      </c>
      <c r="CD117">
        <v>4.1619999999999999</v>
      </c>
      <c r="CW117">
        <v>1.413</v>
      </c>
      <c r="CZ117">
        <v>289.61799999999999</v>
      </c>
      <c r="EI117">
        <v>5.8000000000000003E-2</v>
      </c>
      <c r="EJ117">
        <v>1068.4369999999999</v>
      </c>
      <c r="EN117">
        <v>2126.3249999999998</v>
      </c>
      <c r="EZ117">
        <v>3182.864</v>
      </c>
      <c r="FO117">
        <v>26.46</v>
      </c>
      <c r="FW117">
        <v>1</v>
      </c>
      <c r="FX117">
        <f t="shared" si="16"/>
        <v>0</v>
      </c>
      <c r="FY117">
        <v>3</v>
      </c>
      <c r="FZ117">
        <v>3</v>
      </c>
      <c r="GA117">
        <v>3</v>
      </c>
      <c r="GB117">
        <v>3</v>
      </c>
      <c r="GC117">
        <v>3</v>
      </c>
      <c r="GD117">
        <v>3</v>
      </c>
      <c r="GE117">
        <v>3</v>
      </c>
      <c r="GF117">
        <f t="shared" si="17"/>
        <v>7</v>
      </c>
      <c r="GG117">
        <v>1</v>
      </c>
      <c r="GM117">
        <f t="shared" si="18"/>
        <v>0</v>
      </c>
      <c r="GU117">
        <v>1</v>
      </c>
      <c r="GV117">
        <f t="shared" si="19"/>
        <v>0</v>
      </c>
      <c r="GW117">
        <f t="shared" si="20"/>
        <v>0</v>
      </c>
      <c r="GX117">
        <f t="shared" si="21"/>
        <v>0</v>
      </c>
      <c r="GY117" t="str">
        <f t="shared" si="22"/>
        <v/>
      </c>
      <c r="GZ117" t="b">
        <f t="shared" si="23"/>
        <v>0</v>
      </c>
      <c r="HA117" t="b">
        <f t="shared" si="24"/>
        <v>1</v>
      </c>
      <c r="HB117" t="b">
        <f t="shared" si="25"/>
        <v>0</v>
      </c>
      <c r="HG117">
        <f t="shared" si="26"/>
        <v>0</v>
      </c>
      <c r="HH117">
        <v>1</v>
      </c>
      <c r="HK117">
        <f t="shared" si="27"/>
        <v>0</v>
      </c>
      <c r="HO117">
        <f t="shared" si="28"/>
        <v>0</v>
      </c>
      <c r="HR117">
        <f t="shared" si="29"/>
        <v>0</v>
      </c>
      <c r="HS117">
        <f t="shared" si="30"/>
        <v>1</v>
      </c>
      <c r="HT117">
        <f t="shared" si="31"/>
        <v>7</v>
      </c>
    </row>
    <row r="118" spans="1:228">
      <c r="A118" t="s">
        <v>644</v>
      </c>
      <c r="B118" t="s">
        <v>229</v>
      </c>
      <c r="D118" t="s">
        <v>645</v>
      </c>
      <c r="E118" t="s">
        <v>646</v>
      </c>
      <c r="H118">
        <v>0</v>
      </c>
      <c r="I118">
        <v>0</v>
      </c>
      <c r="J118">
        <v>0</v>
      </c>
      <c r="K118">
        <v>39.588000000000001</v>
      </c>
      <c r="L118">
        <v>38.482999999999997</v>
      </c>
      <c r="M118">
        <v>0.85499999999999998</v>
      </c>
      <c r="N118">
        <v>0</v>
      </c>
      <c r="O118">
        <v>0</v>
      </c>
      <c r="P118">
        <v>0</v>
      </c>
      <c r="Q118">
        <v>0</v>
      </c>
      <c r="R118">
        <v>0</v>
      </c>
      <c r="Y118">
        <v>34.816000000000003</v>
      </c>
      <c r="Z118">
        <v>3.448</v>
      </c>
      <c r="AM118">
        <v>0.219</v>
      </c>
      <c r="AY118">
        <v>0.85499999999999998</v>
      </c>
      <c r="EI118">
        <v>0.25</v>
      </c>
      <c r="FX118">
        <f t="shared" si="16"/>
        <v>0</v>
      </c>
      <c r="GF118">
        <f t="shared" si="17"/>
        <v>0</v>
      </c>
      <c r="GM118">
        <f t="shared" si="18"/>
        <v>0</v>
      </c>
      <c r="GV118">
        <f t="shared" si="19"/>
        <v>0</v>
      </c>
      <c r="GW118">
        <f t="shared" si="20"/>
        <v>0</v>
      </c>
      <c r="GX118">
        <f t="shared" si="21"/>
        <v>0</v>
      </c>
      <c r="GY118" t="str">
        <f t="shared" si="22"/>
        <v/>
      </c>
      <c r="GZ118" t="b">
        <f t="shared" si="23"/>
        <v>0</v>
      </c>
      <c r="HA118" t="b">
        <f t="shared" si="24"/>
        <v>0</v>
      </c>
      <c r="HB118" t="b">
        <f t="shared" si="25"/>
        <v>0</v>
      </c>
      <c r="HG118">
        <f t="shared" si="26"/>
        <v>0</v>
      </c>
      <c r="HK118">
        <f t="shared" si="27"/>
        <v>0</v>
      </c>
      <c r="HO118">
        <f t="shared" si="28"/>
        <v>0</v>
      </c>
      <c r="HR118">
        <f t="shared" si="29"/>
        <v>0</v>
      </c>
      <c r="HS118">
        <f t="shared" si="30"/>
        <v>0</v>
      </c>
      <c r="HT118">
        <f t="shared" si="31"/>
        <v>0</v>
      </c>
    </row>
    <row r="119" spans="1:228">
      <c r="A119" t="s">
        <v>647</v>
      </c>
      <c r="B119" t="s">
        <v>229</v>
      </c>
      <c r="D119" t="s">
        <v>648</v>
      </c>
      <c r="E119" t="s">
        <v>649</v>
      </c>
      <c r="F119" t="s">
        <v>650</v>
      </c>
      <c r="G119" t="s">
        <v>233</v>
      </c>
      <c r="H119">
        <v>0</v>
      </c>
      <c r="I119">
        <v>0</v>
      </c>
      <c r="J119">
        <v>0</v>
      </c>
      <c r="K119">
        <v>2010.41</v>
      </c>
      <c r="L119">
        <v>368.361999999999</v>
      </c>
      <c r="M119">
        <v>1285.1959999999999</v>
      </c>
      <c r="N119">
        <v>222.5</v>
      </c>
      <c r="O119">
        <v>127.56100000000001</v>
      </c>
      <c r="P119">
        <v>6.6150000000000002</v>
      </c>
      <c r="Q119">
        <v>0</v>
      </c>
      <c r="R119">
        <v>0</v>
      </c>
      <c r="U119">
        <v>8.6349999999999998</v>
      </c>
      <c r="Y119">
        <v>298.89499999999998</v>
      </c>
      <c r="Z119">
        <v>27.818999999999999</v>
      </c>
      <c r="AH119">
        <v>32.719000000000001</v>
      </c>
      <c r="AL119">
        <v>0.156</v>
      </c>
      <c r="AM119">
        <v>0.13800000000000001</v>
      </c>
      <c r="AR119">
        <v>123.782</v>
      </c>
      <c r="AT119">
        <v>58.917000000000002</v>
      </c>
      <c r="AX119">
        <v>255.34700000000001</v>
      </c>
      <c r="AZ119">
        <v>93.503</v>
      </c>
      <c r="BD119">
        <v>337.16300000000001</v>
      </c>
      <c r="BG119">
        <v>78.100999999999999</v>
      </c>
      <c r="BK119">
        <v>4.5999999999999999E-2</v>
      </c>
      <c r="BM119">
        <v>338.33699999999999</v>
      </c>
      <c r="BU119">
        <v>143.899</v>
      </c>
      <c r="BY119">
        <v>76.174999999999997</v>
      </c>
      <c r="CL119">
        <v>2.4260000000000002</v>
      </c>
      <c r="CS119">
        <v>1.931</v>
      </c>
      <c r="CW119">
        <v>125.63</v>
      </c>
      <c r="DP119">
        <v>5.391</v>
      </c>
      <c r="DT119">
        <v>1.1459999999999999</v>
      </c>
      <c r="EC119">
        <v>7.8E-2</v>
      </c>
      <c r="EI119">
        <v>0.17599999999999999</v>
      </c>
      <c r="FX119">
        <f t="shared" si="16"/>
        <v>0</v>
      </c>
      <c r="GF119">
        <f t="shared" si="17"/>
        <v>0</v>
      </c>
      <c r="GM119">
        <f t="shared" si="18"/>
        <v>0</v>
      </c>
      <c r="GV119">
        <f t="shared" si="19"/>
        <v>0</v>
      </c>
      <c r="GW119">
        <f t="shared" si="20"/>
        <v>0</v>
      </c>
      <c r="GX119">
        <f t="shared" si="21"/>
        <v>0</v>
      </c>
      <c r="GY119" t="str">
        <f t="shared" si="22"/>
        <v/>
      </c>
      <c r="GZ119" t="b">
        <f t="shared" si="23"/>
        <v>0</v>
      </c>
      <c r="HA119" t="b">
        <f t="shared" si="24"/>
        <v>0</v>
      </c>
      <c r="HB119" t="b">
        <f t="shared" si="25"/>
        <v>0</v>
      </c>
      <c r="HF119">
        <v>2</v>
      </c>
      <c r="HG119">
        <f t="shared" si="26"/>
        <v>2</v>
      </c>
      <c r="HH119">
        <v>1</v>
      </c>
      <c r="HK119">
        <f t="shared" si="27"/>
        <v>0</v>
      </c>
      <c r="HO119">
        <f t="shared" si="28"/>
        <v>0</v>
      </c>
      <c r="HR119">
        <f t="shared" si="29"/>
        <v>2</v>
      </c>
      <c r="HS119">
        <f t="shared" si="30"/>
        <v>1</v>
      </c>
      <c r="HT119">
        <f t="shared" si="31"/>
        <v>0</v>
      </c>
    </row>
    <row r="120" spans="1:228">
      <c r="A120" t="s">
        <v>651</v>
      </c>
      <c r="B120" t="s">
        <v>235</v>
      </c>
      <c r="D120" t="s">
        <v>652</v>
      </c>
      <c r="E120" t="s">
        <v>653</v>
      </c>
      <c r="F120" t="s">
        <v>654</v>
      </c>
      <c r="H120">
        <v>0</v>
      </c>
      <c r="I120">
        <v>0</v>
      </c>
      <c r="J120">
        <v>0</v>
      </c>
      <c r="K120">
        <v>48.750999999999998</v>
      </c>
      <c r="L120">
        <v>0</v>
      </c>
      <c r="M120">
        <v>48.698999999999998</v>
      </c>
      <c r="N120">
        <v>0</v>
      </c>
      <c r="O120">
        <v>0</v>
      </c>
      <c r="P120">
        <v>0</v>
      </c>
      <c r="Q120">
        <v>0</v>
      </c>
      <c r="R120">
        <v>0</v>
      </c>
      <c r="AX120">
        <v>1.575</v>
      </c>
      <c r="AY120">
        <v>7.4450000000000003</v>
      </c>
      <c r="BD120">
        <v>39.521000000000001</v>
      </c>
      <c r="BE120">
        <v>4.2000000000000003E-2</v>
      </c>
      <c r="BJ120">
        <v>0.11600000000000001</v>
      </c>
      <c r="EI120">
        <v>5.1999999999999998E-2</v>
      </c>
      <c r="FX120">
        <f t="shared" si="16"/>
        <v>0</v>
      </c>
      <c r="GF120">
        <f t="shared" si="17"/>
        <v>0</v>
      </c>
      <c r="GM120">
        <f t="shared" si="18"/>
        <v>0</v>
      </c>
      <c r="GV120">
        <f t="shared" si="19"/>
        <v>0</v>
      </c>
      <c r="GW120">
        <f t="shared" si="20"/>
        <v>0</v>
      </c>
      <c r="GX120">
        <f t="shared" si="21"/>
        <v>0</v>
      </c>
      <c r="GY120" t="str">
        <f t="shared" si="22"/>
        <v/>
      </c>
      <c r="GZ120" t="b">
        <f t="shared" si="23"/>
        <v>0</v>
      </c>
      <c r="HA120" t="b">
        <f t="shared" si="24"/>
        <v>0</v>
      </c>
      <c r="HB120" t="b">
        <f t="shared" si="25"/>
        <v>0</v>
      </c>
      <c r="HF120">
        <v>1</v>
      </c>
      <c r="HG120">
        <f t="shared" si="26"/>
        <v>1</v>
      </c>
      <c r="HK120">
        <f t="shared" si="27"/>
        <v>0</v>
      </c>
      <c r="HO120">
        <f t="shared" si="28"/>
        <v>0</v>
      </c>
      <c r="HR120">
        <f t="shared" si="29"/>
        <v>1</v>
      </c>
      <c r="HS120">
        <f t="shared" si="30"/>
        <v>0</v>
      </c>
      <c r="HT120">
        <f t="shared" si="31"/>
        <v>0</v>
      </c>
    </row>
    <row r="121" spans="1:228">
      <c r="A121" t="s">
        <v>655</v>
      </c>
      <c r="B121" t="s">
        <v>235</v>
      </c>
      <c r="D121" t="s">
        <v>656</v>
      </c>
      <c r="E121" t="s">
        <v>657</v>
      </c>
      <c r="F121" t="s">
        <v>658</v>
      </c>
      <c r="G121" t="s">
        <v>233</v>
      </c>
      <c r="H121">
        <v>13</v>
      </c>
      <c r="I121">
        <v>7</v>
      </c>
      <c r="J121">
        <v>2</v>
      </c>
      <c r="K121">
        <v>1072.7360000000001</v>
      </c>
      <c r="L121">
        <v>0</v>
      </c>
      <c r="M121">
        <v>141.941</v>
      </c>
      <c r="N121">
        <v>177.208</v>
      </c>
      <c r="O121">
        <v>1.1279999999999999</v>
      </c>
      <c r="P121">
        <v>197.035</v>
      </c>
      <c r="Q121">
        <v>257.13799999999998</v>
      </c>
      <c r="R121">
        <v>298.25299999999999</v>
      </c>
      <c r="AX121">
        <v>5.1749999999999998</v>
      </c>
      <c r="AY121">
        <v>2.1789999999999998</v>
      </c>
      <c r="BB121">
        <v>50.055999999999997</v>
      </c>
      <c r="BD121">
        <v>49.051000000000002</v>
      </c>
      <c r="BG121">
        <v>35.479999999999997</v>
      </c>
      <c r="BY121">
        <v>113.307</v>
      </c>
      <c r="CA121">
        <v>2.2890000000000001</v>
      </c>
      <c r="CD121">
        <v>60.411999999999999</v>
      </c>
      <c r="CE121">
        <v>1.2</v>
      </c>
      <c r="DC121">
        <v>1.1279999999999999</v>
      </c>
      <c r="DN121">
        <v>31.611999999999998</v>
      </c>
      <c r="DP121">
        <v>24.198</v>
      </c>
      <c r="DR121">
        <v>5.2629999999999999</v>
      </c>
      <c r="DT121">
        <v>56.951000000000001</v>
      </c>
      <c r="DU121">
        <v>38.411000000000001</v>
      </c>
      <c r="DX121">
        <v>10.807</v>
      </c>
      <c r="DZ121">
        <v>8.8919999999999995</v>
      </c>
      <c r="EA121">
        <v>4.5309999999999997</v>
      </c>
      <c r="ED121">
        <v>5.9880000000000004</v>
      </c>
      <c r="EF121">
        <v>10.382</v>
      </c>
      <c r="EI121">
        <v>3.3000000000000002E-2</v>
      </c>
      <c r="EJ121">
        <v>33.533999999999999</v>
      </c>
      <c r="EN121">
        <v>51.295999999999999</v>
      </c>
      <c r="EP121">
        <v>2.4E-2</v>
      </c>
      <c r="ET121">
        <v>42.261000000000003</v>
      </c>
      <c r="EV121">
        <v>39.18</v>
      </c>
      <c r="EW121">
        <v>2.4940000000000002</v>
      </c>
      <c r="EX121">
        <v>88.349000000000004</v>
      </c>
      <c r="EZ121">
        <v>8.4600000000000009</v>
      </c>
      <c r="FC121">
        <v>0.26600000000000001</v>
      </c>
      <c r="FD121">
        <v>12.967000000000001</v>
      </c>
      <c r="FE121">
        <v>3.7519999999999998</v>
      </c>
      <c r="FF121">
        <v>15.159000000000001</v>
      </c>
      <c r="FI121">
        <v>252.68299999999999</v>
      </c>
      <c r="FJ121">
        <v>1.2849999999999999</v>
      </c>
      <c r="FK121">
        <v>3.681</v>
      </c>
      <c r="FR121">
        <v>1</v>
      </c>
      <c r="FS121">
        <v>3</v>
      </c>
      <c r="FX121">
        <f t="shared" si="16"/>
        <v>1</v>
      </c>
      <c r="FY121">
        <v>1</v>
      </c>
      <c r="GC121">
        <v>1</v>
      </c>
      <c r="GD121">
        <v>3</v>
      </c>
      <c r="GF121">
        <f t="shared" si="17"/>
        <v>1</v>
      </c>
      <c r="GI121">
        <v>2</v>
      </c>
      <c r="GJ121">
        <v>2</v>
      </c>
      <c r="GK121">
        <v>2</v>
      </c>
      <c r="GL121">
        <v>2</v>
      </c>
      <c r="GM121">
        <f t="shared" si="18"/>
        <v>4</v>
      </c>
      <c r="GR121">
        <v>1</v>
      </c>
      <c r="GS121">
        <v>2</v>
      </c>
      <c r="GT121">
        <v>2</v>
      </c>
      <c r="GU121">
        <v>2</v>
      </c>
      <c r="GV121">
        <f t="shared" si="19"/>
        <v>3</v>
      </c>
      <c r="GW121">
        <f t="shared" si="20"/>
        <v>0</v>
      </c>
      <c r="GX121">
        <f t="shared" si="21"/>
        <v>7</v>
      </c>
      <c r="GY121" t="str">
        <f t="shared" si="22"/>
        <v/>
      </c>
      <c r="GZ121" t="b">
        <f t="shared" si="23"/>
        <v>0</v>
      </c>
      <c r="HA121" t="b">
        <f t="shared" si="24"/>
        <v>0</v>
      </c>
      <c r="HB121" t="b">
        <f t="shared" si="25"/>
        <v>1</v>
      </c>
      <c r="HF121">
        <v>4</v>
      </c>
      <c r="HG121">
        <f t="shared" si="26"/>
        <v>4</v>
      </c>
      <c r="HH121">
        <v>1</v>
      </c>
      <c r="HK121">
        <f t="shared" si="27"/>
        <v>0</v>
      </c>
      <c r="HO121">
        <f t="shared" si="28"/>
        <v>0</v>
      </c>
      <c r="HR121">
        <f t="shared" si="29"/>
        <v>4</v>
      </c>
      <c r="HS121">
        <f t="shared" si="30"/>
        <v>1</v>
      </c>
      <c r="HT121">
        <f t="shared" si="31"/>
        <v>2</v>
      </c>
    </row>
    <row r="122" spans="1:228">
      <c r="A122" t="s">
        <v>659</v>
      </c>
      <c r="B122" t="s">
        <v>235</v>
      </c>
      <c r="D122" t="s">
        <v>660</v>
      </c>
      <c r="E122" t="s">
        <v>661</v>
      </c>
      <c r="F122" t="s">
        <v>662</v>
      </c>
      <c r="G122" t="s">
        <v>233</v>
      </c>
      <c r="H122">
        <v>13</v>
      </c>
      <c r="I122">
        <v>0</v>
      </c>
      <c r="J122">
        <v>6</v>
      </c>
      <c r="K122">
        <v>1510.857</v>
      </c>
      <c r="L122">
        <v>0</v>
      </c>
      <c r="M122">
        <v>666.53700000000003</v>
      </c>
      <c r="N122">
        <v>662.09799999999996</v>
      </c>
      <c r="O122">
        <v>17.997</v>
      </c>
      <c r="P122">
        <v>0</v>
      </c>
      <c r="Q122">
        <v>0.14299999999999999</v>
      </c>
      <c r="R122">
        <v>163.95599999999999</v>
      </c>
      <c r="AT122">
        <v>107.621</v>
      </c>
      <c r="AX122">
        <v>2.2989999999999999</v>
      </c>
      <c r="AY122">
        <v>3.7709999999999999</v>
      </c>
      <c r="BB122">
        <v>146.02699999999999</v>
      </c>
      <c r="BD122">
        <v>351.36</v>
      </c>
      <c r="BE122">
        <v>1.9550000000000001</v>
      </c>
      <c r="BG122">
        <v>52.021999999999998</v>
      </c>
      <c r="BH122">
        <v>1.385</v>
      </c>
      <c r="BJ122">
        <v>9.7000000000000003E-2</v>
      </c>
      <c r="BR122">
        <v>7.1529999999999996</v>
      </c>
      <c r="BY122">
        <v>603.64599999999996</v>
      </c>
      <c r="CD122">
        <v>7.2679999999999998</v>
      </c>
      <c r="CJ122">
        <v>44.030999999999999</v>
      </c>
      <c r="CZ122">
        <v>14.587</v>
      </c>
      <c r="DH122">
        <v>3.41</v>
      </c>
      <c r="EI122">
        <v>0.126</v>
      </c>
      <c r="EN122">
        <v>0.14299999999999999</v>
      </c>
      <c r="EZ122">
        <v>7.22</v>
      </c>
      <c r="FB122">
        <v>8.2829999999999995</v>
      </c>
      <c r="FD122">
        <v>10.058</v>
      </c>
      <c r="FF122">
        <v>42.277999999999999</v>
      </c>
      <c r="FH122">
        <v>6.3230000000000004</v>
      </c>
      <c r="FI122">
        <v>40.915999999999997</v>
      </c>
      <c r="FK122">
        <v>8.8699999999999992</v>
      </c>
      <c r="FO122">
        <v>40.008000000000003</v>
      </c>
      <c r="FR122">
        <v>1</v>
      </c>
      <c r="FS122">
        <v>1</v>
      </c>
      <c r="FT122">
        <v>1</v>
      </c>
      <c r="FX122">
        <f t="shared" si="16"/>
        <v>0</v>
      </c>
      <c r="FY122">
        <v>3</v>
      </c>
      <c r="FZ122">
        <v>3</v>
      </c>
      <c r="GA122">
        <v>3</v>
      </c>
      <c r="GB122">
        <v>3</v>
      </c>
      <c r="GC122">
        <v>1</v>
      </c>
      <c r="GD122">
        <v>3</v>
      </c>
      <c r="GE122">
        <v>3</v>
      </c>
      <c r="GF122">
        <f t="shared" si="17"/>
        <v>6</v>
      </c>
      <c r="GK122">
        <v>1</v>
      </c>
      <c r="GM122">
        <f t="shared" si="18"/>
        <v>0</v>
      </c>
      <c r="GP122">
        <v>1</v>
      </c>
      <c r="GR122">
        <v>1</v>
      </c>
      <c r="GV122">
        <f t="shared" si="19"/>
        <v>0</v>
      </c>
      <c r="GW122">
        <f t="shared" si="20"/>
        <v>0</v>
      </c>
      <c r="GX122">
        <f t="shared" si="21"/>
        <v>0</v>
      </c>
      <c r="GY122" t="str">
        <f t="shared" si="22"/>
        <v/>
      </c>
      <c r="GZ122" t="b">
        <f t="shared" si="23"/>
        <v>0</v>
      </c>
      <c r="HA122" t="b">
        <f t="shared" si="24"/>
        <v>1</v>
      </c>
      <c r="HB122" t="b">
        <f t="shared" si="25"/>
        <v>0</v>
      </c>
      <c r="HF122">
        <v>13</v>
      </c>
      <c r="HG122">
        <f t="shared" si="26"/>
        <v>13</v>
      </c>
      <c r="HH122">
        <v>1</v>
      </c>
      <c r="HK122">
        <f t="shared" si="27"/>
        <v>0</v>
      </c>
      <c r="HO122">
        <f t="shared" si="28"/>
        <v>0</v>
      </c>
      <c r="HR122">
        <f t="shared" si="29"/>
        <v>13</v>
      </c>
      <c r="HS122">
        <f t="shared" si="30"/>
        <v>1</v>
      </c>
      <c r="HT122">
        <f t="shared" si="31"/>
        <v>6</v>
      </c>
    </row>
    <row r="123" spans="1:228">
      <c r="A123" t="s">
        <v>663</v>
      </c>
      <c r="B123" t="s">
        <v>229</v>
      </c>
      <c r="D123" t="s">
        <v>664</v>
      </c>
      <c r="E123" t="s">
        <v>665</v>
      </c>
      <c r="F123" t="s">
        <v>666</v>
      </c>
      <c r="H123">
        <v>11</v>
      </c>
      <c r="I123">
        <v>0</v>
      </c>
      <c r="J123">
        <v>5</v>
      </c>
      <c r="K123">
        <v>4937.1289999999899</v>
      </c>
      <c r="L123">
        <v>0</v>
      </c>
      <c r="M123">
        <v>3969.8209999999999</v>
      </c>
      <c r="N123">
        <v>966.62599999999998</v>
      </c>
      <c r="O123">
        <v>0.63200000000000001</v>
      </c>
      <c r="P123">
        <v>0</v>
      </c>
      <c r="Q123">
        <v>0</v>
      </c>
      <c r="R123">
        <v>0</v>
      </c>
      <c r="AX123">
        <v>1.4790000000000001</v>
      </c>
      <c r="AY123">
        <v>14.487</v>
      </c>
      <c r="AZ123">
        <v>34.545999999999999</v>
      </c>
      <c r="BB123">
        <v>3762.424</v>
      </c>
      <c r="BD123">
        <v>156.846</v>
      </c>
      <c r="BL123">
        <v>3.9E-2</v>
      </c>
      <c r="BY123">
        <v>965.47699999999998</v>
      </c>
      <c r="BZ123">
        <v>1.149</v>
      </c>
      <c r="CX123">
        <v>0.63200000000000001</v>
      </c>
      <c r="EI123">
        <v>0.05</v>
      </c>
      <c r="FU123">
        <v>1</v>
      </c>
      <c r="FV123">
        <v>1</v>
      </c>
      <c r="FW123">
        <v>1</v>
      </c>
      <c r="FX123">
        <f t="shared" si="16"/>
        <v>0</v>
      </c>
      <c r="FY123">
        <v>3</v>
      </c>
      <c r="FZ123">
        <v>3</v>
      </c>
      <c r="GA123">
        <v>3</v>
      </c>
      <c r="GB123">
        <v>3</v>
      </c>
      <c r="GC123">
        <v>1</v>
      </c>
      <c r="GD123">
        <v>1</v>
      </c>
      <c r="GE123">
        <v>3</v>
      </c>
      <c r="GF123">
        <f t="shared" si="17"/>
        <v>5</v>
      </c>
      <c r="GG123">
        <v>1</v>
      </c>
      <c r="GM123">
        <f t="shared" si="18"/>
        <v>0</v>
      </c>
      <c r="GV123">
        <f t="shared" si="19"/>
        <v>0</v>
      </c>
      <c r="GW123">
        <f t="shared" si="20"/>
        <v>0</v>
      </c>
      <c r="GX123">
        <f t="shared" si="21"/>
        <v>0</v>
      </c>
      <c r="GY123" t="str">
        <f t="shared" si="22"/>
        <v/>
      </c>
      <c r="GZ123" t="b">
        <f t="shared" si="23"/>
        <v>0</v>
      </c>
      <c r="HA123" t="b">
        <f t="shared" si="24"/>
        <v>1</v>
      </c>
      <c r="HB123" t="b">
        <f t="shared" si="25"/>
        <v>0</v>
      </c>
      <c r="HF123">
        <v>2</v>
      </c>
      <c r="HG123">
        <f t="shared" si="26"/>
        <v>2</v>
      </c>
      <c r="HK123">
        <f t="shared" si="27"/>
        <v>0</v>
      </c>
      <c r="HO123">
        <f t="shared" si="28"/>
        <v>0</v>
      </c>
      <c r="HR123">
        <f t="shared" si="29"/>
        <v>2</v>
      </c>
      <c r="HS123">
        <f t="shared" si="30"/>
        <v>0</v>
      </c>
      <c r="HT123">
        <f t="shared" si="31"/>
        <v>5</v>
      </c>
    </row>
    <row r="124" spans="1:228">
      <c r="A124" t="s">
        <v>667</v>
      </c>
      <c r="B124" t="s">
        <v>235</v>
      </c>
      <c r="D124" t="s">
        <v>668</v>
      </c>
      <c r="E124" t="s">
        <v>669</v>
      </c>
      <c r="F124" t="s">
        <v>670</v>
      </c>
      <c r="G124" t="s">
        <v>233</v>
      </c>
      <c r="H124">
        <v>1</v>
      </c>
      <c r="I124">
        <v>0</v>
      </c>
      <c r="J124">
        <v>0</v>
      </c>
      <c r="K124">
        <v>314.041</v>
      </c>
      <c r="L124">
        <v>0</v>
      </c>
      <c r="M124">
        <v>0</v>
      </c>
      <c r="N124">
        <v>299.89600000000002</v>
      </c>
      <c r="O124">
        <v>0</v>
      </c>
      <c r="P124">
        <v>0</v>
      </c>
      <c r="Q124">
        <v>0</v>
      </c>
      <c r="R124">
        <v>14.065</v>
      </c>
      <c r="BR124">
        <v>10.09</v>
      </c>
      <c r="BU124">
        <v>140.16999999999999</v>
      </c>
      <c r="BV124">
        <v>2.1749999999999998</v>
      </c>
      <c r="BY124">
        <v>14.413</v>
      </c>
      <c r="CA124">
        <v>16.577999999999999</v>
      </c>
      <c r="CD124">
        <v>73.457999999999998</v>
      </c>
      <c r="CG124">
        <v>0.433</v>
      </c>
      <c r="CL124">
        <v>42.579000000000001</v>
      </c>
      <c r="EI124">
        <v>0.08</v>
      </c>
      <c r="FE124">
        <v>14.065</v>
      </c>
      <c r="FX124">
        <f t="shared" si="16"/>
        <v>0</v>
      </c>
      <c r="FY124">
        <v>1</v>
      </c>
      <c r="GF124">
        <f t="shared" si="17"/>
        <v>0</v>
      </c>
      <c r="GM124">
        <f t="shared" si="18"/>
        <v>0</v>
      </c>
      <c r="GV124">
        <f t="shared" si="19"/>
        <v>0</v>
      </c>
      <c r="GW124">
        <f t="shared" si="20"/>
        <v>0</v>
      </c>
      <c r="GX124">
        <f t="shared" si="21"/>
        <v>0</v>
      </c>
      <c r="GY124" t="str">
        <f t="shared" si="22"/>
        <v/>
      </c>
      <c r="GZ124" t="b">
        <f t="shared" si="23"/>
        <v>0</v>
      </c>
      <c r="HA124" t="b">
        <f t="shared" si="24"/>
        <v>0</v>
      </c>
      <c r="HB124" t="b">
        <f t="shared" si="25"/>
        <v>0</v>
      </c>
      <c r="HG124">
        <f t="shared" si="26"/>
        <v>0</v>
      </c>
      <c r="HJ124">
        <v>2</v>
      </c>
      <c r="HK124">
        <f t="shared" si="27"/>
        <v>2</v>
      </c>
      <c r="HL124">
        <v>1</v>
      </c>
      <c r="HO124">
        <f t="shared" si="28"/>
        <v>0</v>
      </c>
      <c r="HR124">
        <f t="shared" si="29"/>
        <v>2</v>
      </c>
      <c r="HS124">
        <f t="shared" si="30"/>
        <v>1</v>
      </c>
      <c r="HT124">
        <f t="shared" si="31"/>
        <v>0</v>
      </c>
    </row>
    <row r="125" spans="1:228">
      <c r="A125" t="s">
        <v>671</v>
      </c>
      <c r="B125" t="s">
        <v>235</v>
      </c>
      <c r="D125" t="s">
        <v>672</v>
      </c>
      <c r="E125" t="s">
        <v>673</v>
      </c>
      <c r="F125" t="s">
        <v>674</v>
      </c>
      <c r="G125" t="s">
        <v>233</v>
      </c>
      <c r="H125">
        <v>7</v>
      </c>
      <c r="I125">
        <v>0</v>
      </c>
      <c r="J125">
        <v>5</v>
      </c>
      <c r="K125">
        <v>2892.5509999999999</v>
      </c>
      <c r="L125">
        <v>0</v>
      </c>
      <c r="M125">
        <v>138.417</v>
      </c>
      <c r="N125">
        <v>906.09900000000005</v>
      </c>
      <c r="O125">
        <v>0</v>
      </c>
      <c r="P125">
        <v>1847.9290000000001</v>
      </c>
      <c r="Q125">
        <v>0</v>
      </c>
      <c r="R125">
        <v>0</v>
      </c>
      <c r="AT125">
        <v>6.9539999999999997</v>
      </c>
      <c r="AZ125">
        <v>6.444</v>
      </c>
      <c r="BD125">
        <v>96.570999999999998</v>
      </c>
      <c r="BG125">
        <v>26.992000000000001</v>
      </c>
      <c r="BH125">
        <v>1.456</v>
      </c>
      <c r="BR125">
        <v>11.772</v>
      </c>
      <c r="BY125">
        <v>873.98299999999995</v>
      </c>
      <c r="BZ125">
        <v>20.344000000000001</v>
      </c>
      <c r="DO125">
        <v>1.355</v>
      </c>
      <c r="DS125">
        <v>3.835</v>
      </c>
      <c r="DU125">
        <v>1835.921</v>
      </c>
      <c r="DW125">
        <v>6.8179999999999996</v>
      </c>
      <c r="EI125">
        <v>0.106</v>
      </c>
      <c r="FX125">
        <f t="shared" si="16"/>
        <v>0</v>
      </c>
      <c r="FY125">
        <v>3</v>
      </c>
      <c r="FZ125">
        <v>3</v>
      </c>
      <c r="GA125">
        <v>3</v>
      </c>
      <c r="GB125">
        <v>3</v>
      </c>
      <c r="GC125">
        <v>1</v>
      </c>
      <c r="GD125">
        <v>3</v>
      </c>
      <c r="GE125">
        <v>1</v>
      </c>
      <c r="GF125">
        <f t="shared" si="17"/>
        <v>5</v>
      </c>
      <c r="GM125">
        <f t="shared" si="18"/>
        <v>0</v>
      </c>
      <c r="GV125">
        <f t="shared" si="19"/>
        <v>0</v>
      </c>
      <c r="GW125">
        <f t="shared" si="20"/>
        <v>0</v>
      </c>
      <c r="GX125">
        <f t="shared" si="21"/>
        <v>0</v>
      </c>
      <c r="GY125" t="str">
        <f t="shared" si="22"/>
        <v/>
      </c>
      <c r="GZ125" t="b">
        <f t="shared" si="23"/>
        <v>0</v>
      </c>
      <c r="HA125" t="b">
        <f t="shared" si="24"/>
        <v>1</v>
      </c>
      <c r="HB125" t="b">
        <f t="shared" si="25"/>
        <v>0</v>
      </c>
      <c r="HF125">
        <v>2</v>
      </c>
      <c r="HG125">
        <f t="shared" si="26"/>
        <v>2</v>
      </c>
      <c r="HH125">
        <v>1</v>
      </c>
      <c r="HK125">
        <f t="shared" si="27"/>
        <v>0</v>
      </c>
      <c r="HO125">
        <f t="shared" si="28"/>
        <v>0</v>
      </c>
      <c r="HR125">
        <f t="shared" si="29"/>
        <v>2</v>
      </c>
      <c r="HS125">
        <f t="shared" si="30"/>
        <v>1</v>
      </c>
      <c r="HT125">
        <f t="shared" si="31"/>
        <v>5</v>
      </c>
    </row>
    <row r="126" spans="1:228">
      <c r="A126" t="s">
        <v>675</v>
      </c>
      <c r="B126" t="s">
        <v>229</v>
      </c>
      <c r="D126" t="s">
        <v>676</v>
      </c>
      <c r="E126" t="s">
        <v>677</v>
      </c>
      <c r="F126" t="s">
        <v>678</v>
      </c>
      <c r="H126">
        <v>2</v>
      </c>
      <c r="I126">
        <v>0</v>
      </c>
      <c r="J126">
        <v>0</v>
      </c>
      <c r="K126">
        <v>444.76600000000002</v>
      </c>
      <c r="L126">
        <v>0</v>
      </c>
      <c r="M126">
        <v>443.05200000000002</v>
      </c>
      <c r="N126">
        <v>0</v>
      </c>
      <c r="O126">
        <v>0</v>
      </c>
      <c r="P126">
        <v>1.605</v>
      </c>
      <c r="Q126">
        <v>0</v>
      </c>
      <c r="R126">
        <v>0</v>
      </c>
      <c r="AX126">
        <v>10.827999999999999</v>
      </c>
      <c r="AY126">
        <v>32.973999999999997</v>
      </c>
      <c r="BB126">
        <v>15.84</v>
      </c>
      <c r="BD126">
        <v>59.838999999999999</v>
      </c>
      <c r="BG126">
        <v>8.7070000000000007</v>
      </c>
      <c r="BL126">
        <v>0.20200000000000001</v>
      </c>
      <c r="BM126">
        <v>314.66199999999998</v>
      </c>
      <c r="EA126">
        <v>1.605</v>
      </c>
      <c r="EI126">
        <v>0.109</v>
      </c>
      <c r="FR126">
        <v>1</v>
      </c>
      <c r="FS126">
        <v>1</v>
      </c>
      <c r="FX126">
        <f t="shared" si="16"/>
        <v>0</v>
      </c>
      <c r="GF126">
        <f t="shared" si="17"/>
        <v>0</v>
      </c>
      <c r="GM126">
        <f t="shared" si="18"/>
        <v>0</v>
      </c>
      <c r="GV126">
        <f t="shared" si="19"/>
        <v>0</v>
      </c>
      <c r="GW126">
        <f t="shared" si="20"/>
        <v>0</v>
      </c>
      <c r="GX126">
        <f t="shared" si="21"/>
        <v>0</v>
      </c>
      <c r="GY126" t="str">
        <f t="shared" si="22"/>
        <v/>
      </c>
      <c r="GZ126" t="b">
        <f t="shared" si="23"/>
        <v>0</v>
      </c>
      <c r="HA126" t="b">
        <f t="shared" si="24"/>
        <v>0</v>
      </c>
      <c r="HB126" t="b">
        <f t="shared" si="25"/>
        <v>0</v>
      </c>
      <c r="HF126">
        <v>2</v>
      </c>
      <c r="HG126">
        <f t="shared" si="26"/>
        <v>2</v>
      </c>
      <c r="HK126">
        <f t="shared" si="27"/>
        <v>0</v>
      </c>
      <c r="HO126">
        <f t="shared" si="28"/>
        <v>0</v>
      </c>
      <c r="HR126">
        <f t="shared" si="29"/>
        <v>2</v>
      </c>
      <c r="HS126">
        <f t="shared" si="30"/>
        <v>0</v>
      </c>
      <c r="HT126">
        <f t="shared" si="31"/>
        <v>0</v>
      </c>
    </row>
    <row r="127" spans="1:228">
      <c r="A127" t="s">
        <v>679</v>
      </c>
      <c r="B127" t="s">
        <v>235</v>
      </c>
      <c r="D127" t="s">
        <v>680</v>
      </c>
      <c r="E127" t="s">
        <v>681</v>
      </c>
      <c r="F127" t="s">
        <v>682</v>
      </c>
      <c r="G127" t="s">
        <v>233</v>
      </c>
      <c r="H127">
        <v>15</v>
      </c>
      <c r="I127">
        <v>9</v>
      </c>
      <c r="J127">
        <v>3</v>
      </c>
      <c r="K127">
        <v>1167.443</v>
      </c>
      <c r="L127">
        <v>0</v>
      </c>
      <c r="M127">
        <v>331.779</v>
      </c>
      <c r="N127">
        <v>283.923</v>
      </c>
      <c r="O127">
        <v>13.908999999999899</v>
      </c>
      <c r="P127">
        <v>30.404</v>
      </c>
      <c r="Q127">
        <v>6.4089999999999998</v>
      </c>
      <c r="R127">
        <v>500.95400000000001</v>
      </c>
      <c r="AR127">
        <v>95.863</v>
      </c>
      <c r="AX127">
        <v>3.4060000000000001</v>
      </c>
      <c r="AY127">
        <v>3.7749999999999999</v>
      </c>
      <c r="AZ127">
        <v>86.781999999999996</v>
      </c>
      <c r="BB127">
        <v>87.775999999999996</v>
      </c>
      <c r="BD127">
        <v>39.823999999999998</v>
      </c>
      <c r="BG127">
        <v>14.308</v>
      </c>
      <c r="BJ127">
        <v>4.4999999999999998E-2</v>
      </c>
      <c r="BQ127">
        <v>15.02</v>
      </c>
      <c r="BU127">
        <v>10.282</v>
      </c>
      <c r="BY127">
        <v>54.395000000000003</v>
      </c>
      <c r="CN127">
        <v>204.226</v>
      </c>
      <c r="CP127">
        <v>13.257</v>
      </c>
      <c r="CQ127">
        <v>0.65200000000000002</v>
      </c>
      <c r="DL127">
        <v>7.0730000000000004</v>
      </c>
      <c r="DM127">
        <v>13.151</v>
      </c>
      <c r="DX127">
        <v>10.114000000000001</v>
      </c>
      <c r="DY127">
        <v>6.6000000000000003E-2</v>
      </c>
      <c r="EI127">
        <v>6.5000000000000002E-2</v>
      </c>
      <c r="EJ127">
        <v>6.4089999999999998</v>
      </c>
      <c r="FF127">
        <v>7.6289999999999996</v>
      </c>
      <c r="FI127">
        <v>454.01799999999997</v>
      </c>
      <c r="FJ127">
        <v>1.7869999999999999</v>
      </c>
      <c r="FK127">
        <v>23.262</v>
      </c>
      <c r="FO127">
        <v>13.693</v>
      </c>
      <c r="FP127">
        <v>0.56499999999999995</v>
      </c>
      <c r="FQ127">
        <v>1</v>
      </c>
      <c r="FR127">
        <v>3</v>
      </c>
      <c r="FX127">
        <f t="shared" si="16"/>
        <v>1</v>
      </c>
      <c r="FY127">
        <v>3</v>
      </c>
      <c r="GF127">
        <f t="shared" si="17"/>
        <v>1</v>
      </c>
      <c r="GH127">
        <v>2</v>
      </c>
      <c r="GI127">
        <v>2</v>
      </c>
      <c r="GJ127">
        <v>2</v>
      </c>
      <c r="GK127">
        <v>2</v>
      </c>
      <c r="GL127">
        <v>2</v>
      </c>
      <c r="GM127">
        <f t="shared" si="18"/>
        <v>5</v>
      </c>
      <c r="GN127">
        <v>2</v>
      </c>
      <c r="GO127">
        <v>2</v>
      </c>
      <c r="GQ127">
        <v>1</v>
      </c>
      <c r="GR127">
        <v>3</v>
      </c>
      <c r="GS127">
        <v>2</v>
      </c>
      <c r="GT127">
        <v>1</v>
      </c>
      <c r="GU127">
        <v>2</v>
      </c>
      <c r="GV127">
        <f t="shared" si="19"/>
        <v>4</v>
      </c>
      <c r="GW127">
        <f t="shared" si="20"/>
        <v>1</v>
      </c>
      <c r="GX127">
        <f t="shared" si="21"/>
        <v>9</v>
      </c>
      <c r="GY127" t="str">
        <f t="shared" si="22"/>
        <v/>
      </c>
      <c r="GZ127" t="b">
        <f t="shared" si="23"/>
        <v>0</v>
      </c>
      <c r="HA127" t="b">
        <f t="shared" si="24"/>
        <v>0</v>
      </c>
      <c r="HB127" t="b">
        <f t="shared" si="25"/>
        <v>1</v>
      </c>
      <c r="HF127">
        <v>4</v>
      </c>
      <c r="HG127">
        <f t="shared" si="26"/>
        <v>4</v>
      </c>
      <c r="HH127">
        <v>1</v>
      </c>
      <c r="HK127">
        <f t="shared" si="27"/>
        <v>0</v>
      </c>
      <c r="HO127">
        <f t="shared" si="28"/>
        <v>0</v>
      </c>
      <c r="HR127">
        <f t="shared" si="29"/>
        <v>4</v>
      </c>
      <c r="HS127">
        <f t="shared" si="30"/>
        <v>1</v>
      </c>
      <c r="HT127">
        <f t="shared" si="31"/>
        <v>3</v>
      </c>
    </row>
    <row r="128" spans="1:228">
      <c r="A128" t="s">
        <v>683</v>
      </c>
      <c r="B128" t="s">
        <v>229</v>
      </c>
      <c r="D128" t="s">
        <v>684</v>
      </c>
      <c r="E128" t="s">
        <v>685</v>
      </c>
      <c r="H128">
        <v>4</v>
      </c>
      <c r="I128">
        <v>0</v>
      </c>
      <c r="J128">
        <v>1</v>
      </c>
      <c r="K128">
        <v>1916.252</v>
      </c>
      <c r="L128">
        <v>0</v>
      </c>
      <c r="M128">
        <v>1183.4690000000001</v>
      </c>
      <c r="N128">
        <v>471.71899999999999</v>
      </c>
      <c r="O128">
        <v>0</v>
      </c>
      <c r="P128">
        <v>0</v>
      </c>
      <c r="Q128">
        <v>0</v>
      </c>
      <c r="R128">
        <v>260.971</v>
      </c>
      <c r="AX128">
        <v>634.27</v>
      </c>
      <c r="AY128">
        <v>77.712000000000003</v>
      </c>
      <c r="AZ128">
        <v>4.5819999999999999</v>
      </c>
      <c r="BB128">
        <v>82.593000000000004</v>
      </c>
      <c r="BC128">
        <v>7.2770000000000001</v>
      </c>
      <c r="BD128">
        <v>249.14599999999999</v>
      </c>
      <c r="BE128">
        <v>19.922999999999998</v>
      </c>
      <c r="BK128">
        <v>0.317</v>
      </c>
      <c r="BL128">
        <v>9.8000000000000004E-2</v>
      </c>
      <c r="BM128">
        <v>34.634999999999998</v>
      </c>
      <c r="BN128">
        <v>72.915999999999997</v>
      </c>
      <c r="BR128">
        <v>12.051</v>
      </c>
      <c r="BU128">
        <v>440.721</v>
      </c>
      <c r="BV128">
        <v>2.5619999999999998</v>
      </c>
      <c r="BY128">
        <v>16.262</v>
      </c>
      <c r="BZ128">
        <v>8.4000000000000005E-2</v>
      </c>
      <c r="CI128">
        <v>3.9E-2</v>
      </c>
      <c r="EI128">
        <v>9.2999999999999999E-2</v>
      </c>
      <c r="EZ128">
        <v>51.712000000000003</v>
      </c>
      <c r="FB128">
        <v>209.25899999999999</v>
      </c>
      <c r="FQ128">
        <v>1</v>
      </c>
      <c r="FU128">
        <v>1</v>
      </c>
      <c r="FW128">
        <v>1</v>
      </c>
      <c r="FX128">
        <f t="shared" si="16"/>
        <v>0</v>
      </c>
      <c r="FY128">
        <v>3</v>
      </c>
      <c r="GF128">
        <f t="shared" si="17"/>
        <v>1</v>
      </c>
      <c r="GM128">
        <f t="shared" si="18"/>
        <v>0</v>
      </c>
      <c r="GV128">
        <f t="shared" si="19"/>
        <v>0</v>
      </c>
      <c r="GW128">
        <f t="shared" si="20"/>
        <v>0</v>
      </c>
      <c r="GX128">
        <f t="shared" si="21"/>
        <v>0</v>
      </c>
      <c r="GY128" t="str">
        <f t="shared" si="22"/>
        <v/>
      </c>
      <c r="GZ128" t="b">
        <f t="shared" si="23"/>
        <v>0</v>
      </c>
      <c r="HA128" t="b">
        <f t="shared" si="24"/>
        <v>1</v>
      </c>
      <c r="HB128" t="b">
        <f t="shared" si="25"/>
        <v>0</v>
      </c>
      <c r="HG128">
        <f t="shared" si="26"/>
        <v>0</v>
      </c>
      <c r="HK128">
        <f t="shared" si="27"/>
        <v>0</v>
      </c>
      <c r="HO128">
        <f t="shared" si="28"/>
        <v>0</v>
      </c>
      <c r="HR128">
        <f t="shared" si="29"/>
        <v>0</v>
      </c>
      <c r="HS128">
        <f t="shared" si="30"/>
        <v>0</v>
      </c>
      <c r="HT128">
        <f t="shared" si="31"/>
        <v>1</v>
      </c>
    </row>
    <row r="129" spans="1:228">
      <c r="A129" t="s">
        <v>686</v>
      </c>
      <c r="B129" t="s">
        <v>229</v>
      </c>
      <c r="D129" t="s">
        <v>687</v>
      </c>
      <c r="E129" t="s">
        <v>688</v>
      </c>
      <c r="H129">
        <v>13</v>
      </c>
      <c r="I129">
        <v>0</v>
      </c>
      <c r="J129">
        <v>7</v>
      </c>
      <c r="K129">
        <v>7467.5240000000003</v>
      </c>
      <c r="L129">
        <v>0</v>
      </c>
      <c r="M129">
        <v>3597.29</v>
      </c>
      <c r="N129">
        <v>3591.0070000000001</v>
      </c>
      <c r="O129">
        <v>0</v>
      </c>
      <c r="P129">
        <v>0</v>
      </c>
      <c r="Q129">
        <v>224.74</v>
      </c>
      <c r="R129">
        <v>54.244999999999997</v>
      </c>
      <c r="AX129">
        <v>259.60899999999998</v>
      </c>
      <c r="AY129">
        <v>1.4750000000000001</v>
      </c>
      <c r="BB129">
        <v>3336.0169999999998</v>
      </c>
      <c r="BK129">
        <v>2.1000000000000001E-2</v>
      </c>
      <c r="BL129">
        <v>0.16800000000000001</v>
      </c>
      <c r="BY129">
        <v>3501.1280000000002</v>
      </c>
      <c r="CD129">
        <v>89.879000000000005</v>
      </c>
      <c r="EI129">
        <v>0.24199999999999999</v>
      </c>
      <c r="EJ129">
        <v>63.723999999999997</v>
      </c>
      <c r="EL129">
        <v>108.24299999999999</v>
      </c>
      <c r="ER129">
        <v>49.066000000000003</v>
      </c>
      <c r="EX129">
        <v>3.7069999999999999</v>
      </c>
      <c r="FI129">
        <v>54.244999999999997</v>
      </c>
      <c r="FT129">
        <v>1</v>
      </c>
      <c r="FU129">
        <v>1</v>
      </c>
      <c r="FV129">
        <v>1</v>
      </c>
      <c r="FW129">
        <v>1</v>
      </c>
      <c r="FX129">
        <f t="shared" si="16"/>
        <v>0</v>
      </c>
      <c r="FY129">
        <v>3</v>
      </c>
      <c r="FZ129">
        <v>3</v>
      </c>
      <c r="GA129">
        <v>3</v>
      </c>
      <c r="GB129">
        <v>3</v>
      </c>
      <c r="GC129">
        <v>3</v>
      </c>
      <c r="GD129">
        <v>3</v>
      </c>
      <c r="GE129">
        <v>3</v>
      </c>
      <c r="GF129">
        <f t="shared" si="17"/>
        <v>7</v>
      </c>
      <c r="GM129">
        <f t="shared" si="18"/>
        <v>0</v>
      </c>
      <c r="GR129">
        <v>1</v>
      </c>
      <c r="GS129">
        <v>1</v>
      </c>
      <c r="GV129">
        <f t="shared" si="19"/>
        <v>0</v>
      </c>
      <c r="GW129">
        <f t="shared" si="20"/>
        <v>0</v>
      </c>
      <c r="GX129">
        <f t="shared" si="21"/>
        <v>0</v>
      </c>
      <c r="GY129" t="str">
        <f t="shared" si="22"/>
        <v/>
      </c>
      <c r="GZ129" t="b">
        <f t="shared" si="23"/>
        <v>0</v>
      </c>
      <c r="HA129" t="b">
        <f t="shared" si="24"/>
        <v>1</v>
      </c>
      <c r="HB129" t="b">
        <f t="shared" si="25"/>
        <v>0</v>
      </c>
      <c r="HG129">
        <f t="shared" si="26"/>
        <v>0</v>
      </c>
      <c r="HK129">
        <f t="shared" si="27"/>
        <v>0</v>
      </c>
      <c r="HO129">
        <f t="shared" si="28"/>
        <v>0</v>
      </c>
      <c r="HR129">
        <f t="shared" si="29"/>
        <v>0</v>
      </c>
      <c r="HS129">
        <f t="shared" si="30"/>
        <v>0</v>
      </c>
      <c r="HT129">
        <f t="shared" si="31"/>
        <v>7</v>
      </c>
    </row>
    <row r="130" spans="1:228">
      <c r="A130" t="s">
        <v>689</v>
      </c>
      <c r="B130" t="s">
        <v>235</v>
      </c>
      <c r="D130" t="s">
        <v>690</v>
      </c>
      <c r="E130" t="s">
        <v>691</v>
      </c>
      <c r="G130" t="s">
        <v>233</v>
      </c>
      <c r="H130">
        <v>9</v>
      </c>
      <c r="I130">
        <v>3</v>
      </c>
      <c r="J130">
        <v>2</v>
      </c>
      <c r="K130">
        <v>1395.818</v>
      </c>
      <c r="L130">
        <v>364.637</v>
      </c>
      <c r="M130">
        <v>230.26899999999901</v>
      </c>
      <c r="N130">
        <v>626.25099999999998</v>
      </c>
      <c r="O130">
        <v>2.2480000000000002</v>
      </c>
      <c r="P130">
        <v>0</v>
      </c>
      <c r="Q130">
        <v>0</v>
      </c>
      <c r="R130">
        <v>172.29599999999999</v>
      </c>
      <c r="S130">
        <v>58.143999999999998</v>
      </c>
      <c r="U130">
        <v>26.614000000000001</v>
      </c>
      <c r="W130">
        <v>38.087000000000003</v>
      </c>
      <c r="Y130">
        <v>65.837999999999994</v>
      </c>
      <c r="Z130">
        <v>9.234</v>
      </c>
      <c r="AA130">
        <v>9.7629999999999999</v>
      </c>
      <c r="AC130">
        <v>6.6449999999999996</v>
      </c>
      <c r="AE130">
        <v>3.089</v>
      </c>
      <c r="AH130">
        <v>7.5709999999999997</v>
      </c>
      <c r="AK130">
        <v>9.4E-2</v>
      </c>
      <c r="AN130">
        <v>113.101</v>
      </c>
      <c r="AP130">
        <v>26.457000000000001</v>
      </c>
      <c r="AX130">
        <v>34.398000000000003</v>
      </c>
      <c r="AY130">
        <v>44.655000000000001</v>
      </c>
      <c r="AZ130">
        <v>3.9489999999999998</v>
      </c>
      <c r="BB130">
        <v>11.914999999999999</v>
      </c>
      <c r="BG130">
        <v>76.131</v>
      </c>
      <c r="BH130">
        <v>0.13800000000000001</v>
      </c>
      <c r="BM130">
        <v>59.082999999999998</v>
      </c>
      <c r="BU130">
        <v>78.77</v>
      </c>
      <c r="BV130">
        <v>85.799000000000007</v>
      </c>
      <c r="BY130">
        <v>205.70599999999999</v>
      </c>
      <c r="BZ130">
        <v>12.657</v>
      </c>
      <c r="CJ130">
        <v>102.334</v>
      </c>
      <c r="CK130">
        <v>1.23</v>
      </c>
      <c r="CN130">
        <v>139.04900000000001</v>
      </c>
      <c r="CO130">
        <v>0.70599999999999996</v>
      </c>
      <c r="CS130">
        <v>2.2480000000000002</v>
      </c>
      <c r="EI130">
        <v>0.11700000000000001</v>
      </c>
      <c r="EZ130">
        <v>9.0069999999999997</v>
      </c>
      <c r="FB130">
        <v>78.536000000000001</v>
      </c>
      <c r="FD130">
        <v>9.8160000000000007</v>
      </c>
      <c r="FI130">
        <v>71.775999999999996</v>
      </c>
      <c r="FJ130">
        <v>3.161</v>
      </c>
      <c r="FT130">
        <v>1</v>
      </c>
      <c r="FX130">
        <f t="shared" si="16"/>
        <v>0</v>
      </c>
      <c r="FY130">
        <v>3</v>
      </c>
      <c r="GC130">
        <v>1</v>
      </c>
      <c r="GD130">
        <v>1</v>
      </c>
      <c r="GE130">
        <v>3</v>
      </c>
      <c r="GF130">
        <f t="shared" si="17"/>
        <v>2</v>
      </c>
      <c r="GH130">
        <v>2</v>
      </c>
      <c r="GI130">
        <v>2</v>
      </c>
      <c r="GJ130">
        <v>2</v>
      </c>
      <c r="GK130">
        <v>1</v>
      </c>
      <c r="GM130">
        <f t="shared" si="18"/>
        <v>3</v>
      </c>
      <c r="GV130">
        <f t="shared" si="19"/>
        <v>0</v>
      </c>
      <c r="GW130">
        <f t="shared" si="20"/>
        <v>0</v>
      </c>
      <c r="GX130">
        <f t="shared" si="21"/>
        <v>3</v>
      </c>
      <c r="GY130" t="str">
        <f t="shared" si="22"/>
        <v/>
      </c>
      <c r="GZ130" t="b">
        <f t="shared" si="23"/>
        <v>0</v>
      </c>
      <c r="HA130" t="b">
        <f t="shared" si="24"/>
        <v>0</v>
      </c>
      <c r="HB130" t="b">
        <f t="shared" si="25"/>
        <v>1</v>
      </c>
      <c r="HG130">
        <f t="shared" si="26"/>
        <v>0</v>
      </c>
      <c r="HH130">
        <v>1</v>
      </c>
      <c r="HK130">
        <f t="shared" si="27"/>
        <v>0</v>
      </c>
      <c r="HO130">
        <f t="shared" si="28"/>
        <v>0</v>
      </c>
      <c r="HR130">
        <f t="shared" si="29"/>
        <v>0</v>
      </c>
      <c r="HS130">
        <f t="shared" si="30"/>
        <v>1</v>
      </c>
      <c r="HT130">
        <f t="shared" si="31"/>
        <v>2</v>
      </c>
    </row>
    <row r="131" spans="1:228">
      <c r="A131" t="s">
        <v>692</v>
      </c>
      <c r="B131" t="s">
        <v>235</v>
      </c>
      <c r="D131" t="s">
        <v>693</v>
      </c>
      <c r="E131" t="s">
        <v>694</v>
      </c>
      <c r="F131" t="s">
        <v>695</v>
      </c>
      <c r="H131">
        <v>2</v>
      </c>
      <c r="I131">
        <v>0</v>
      </c>
      <c r="J131">
        <v>1</v>
      </c>
      <c r="K131">
        <v>8176.7349999999997</v>
      </c>
      <c r="L131">
        <v>0</v>
      </c>
      <c r="M131">
        <v>3682.37</v>
      </c>
      <c r="N131">
        <v>4471.8010000000004</v>
      </c>
      <c r="O131">
        <v>22.504000000000001</v>
      </c>
      <c r="P131">
        <v>0</v>
      </c>
      <c r="Q131">
        <v>0</v>
      </c>
      <c r="R131">
        <v>0</v>
      </c>
      <c r="AX131">
        <v>57.341999999999999</v>
      </c>
      <c r="AY131">
        <v>15.333</v>
      </c>
      <c r="AZ131">
        <v>18.963000000000001</v>
      </c>
      <c r="BD131">
        <v>51.939</v>
      </c>
      <c r="BG131">
        <v>3538.7420000000002</v>
      </c>
      <c r="BJ131">
        <v>5.0999999999999997E-2</v>
      </c>
      <c r="BY131">
        <v>4468.6080000000002</v>
      </c>
      <c r="CD131">
        <v>3.1930000000000001</v>
      </c>
      <c r="CW131">
        <v>22.504000000000001</v>
      </c>
      <c r="EI131">
        <v>0.06</v>
      </c>
      <c r="FX131">
        <f t="shared" ref="FX131:FX161" si="32">COUNTIF(FQ131:FW131,"=3")</f>
        <v>0</v>
      </c>
      <c r="GE131">
        <v>3</v>
      </c>
      <c r="GF131">
        <f t="shared" ref="GF131:GF161" si="33">COUNTIF(FY131:GE131,"=3")</f>
        <v>1</v>
      </c>
      <c r="GM131">
        <f t="shared" ref="GM131:GM161" si="34">COUNTIF(GG131:GL131,"=2")</f>
        <v>0</v>
      </c>
      <c r="GU131">
        <v>1</v>
      </c>
      <c r="GV131">
        <f t="shared" ref="GV131:GV161" si="35">COUNTIF(GN131:GU131,"=2")</f>
        <v>0</v>
      </c>
      <c r="GW131">
        <f t="shared" ref="GW131:GW161" si="36">COUNTIF(GN131:GU131,"=3")</f>
        <v>0</v>
      </c>
      <c r="GX131">
        <f t="shared" ref="GX131:GX161" si="37">GV131+GM131</f>
        <v>0</v>
      </c>
      <c r="GY131" t="str">
        <f t="shared" ref="GY131:GY161" si="38">IF(GX131&lt;&gt;I131,"ERR","")</f>
        <v/>
      </c>
      <c r="GZ131" t="b">
        <f t="shared" ref="GZ131:GZ161" si="39">AND(NOT(OR($FX131&gt;0,$GF131&gt;0)),OR($GM131&gt;0,$GV131&gt;0,$GW131&gt;0))</f>
        <v>0</v>
      </c>
      <c r="HA131" t="b">
        <f t="shared" ref="HA131:HA161" si="40">AND(OR($FX131&gt;0,$GF131&gt;0),NOT(OR($GM131&gt;0,$GV131&gt;0,$GW131&gt;0)))</f>
        <v>1</v>
      </c>
      <c r="HB131" t="b">
        <f t="shared" ref="HB131:HB161" si="41">AND(OR($FX131&gt;0,$GF131&gt;0),OR($GM131&gt;0,$GV131&gt;0,$GW131&gt;0))</f>
        <v>0</v>
      </c>
      <c r="HF131">
        <v>1</v>
      </c>
      <c r="HG131">
        <f t="shared" ref="HG131:HG161" si="42">SUM(HE131:HF131)</f>
        <v>1</v>
      </c>
      <c r="HK131">
        <f t="shared" ref="HK131:HK161" si="43">SUM(HI131:HJ131)</f>
        <v>0</v>
      </c>
      <c r="HO131">
        <f t="shared" ref="HO131:HO161" si="44">SUM(HM131:HN131)</f>
        <v>0</v>
      </c>
      <c r="HR131">
        <f t="shared" ref="HR131:HR161" si="45">HO131+HK131+HG131+HC131</f>
        <v>1</v>
      </c>
      <c r="HS131">
        <f t="shared" ref="HS131:HS161" si="46">HL131+HH131+HD131</f>
        <v>0</v>
      </c>
      <c r="HT131">
        <f t="shared" ref="HT131:HT161" si="47">GW131+GF131+FX131</f>
        <v>1</v>
      </c>
    </row>
    <row r="132" spans="1:228">
      <c r="A132" t="s">
        <v>696</v>
      </c>
      <c r="B132" t="s">
        <v>235</v>
      </c>
      <c r="D132" t="s">
        <v>697</v>
      </c>
      <c r="E132" t="s">
        <v>698</v>
      </c>
      <c r="H132">
        <v>1</v>
      </c>
      <c r="I132">
        <v>0</v>
      </c>
      <c r="J132">
        <v>0</v>
      </c>
      <c r="K132">
        <v>19860.746999999999</v>
      </c>
      <c r="L132">
        <v>0</v>
      </c>
      <c r="M132">
        <v>3693.181</v>
      </c>
      <c r="N132">
        <v>16166.781000000001</v>
      </c>
      <c r="O132">
        <v>0</v>
      </c>
      <c r="P132">
        <v>0.71299999999999997</v>
      </c>
      <c r="Q132">
        <v>0</v>
      </c>
      <c r="R132">
        <v>0</v>
      </c>
      <c r="AX132">
        <v>54.511000000000003</v>
      </c>
      <c r="AY132">
        <v>3638.6030000000001</v>
      </c>
      <c r="BJ132">
        <v>6.7000000000000004E-2</v>
      </c>
      <c r="BU132">
        <v>6.42</v>
      </c>
      <c r="BV132">
        <v>1.6419999999999999</v>
      </c>
      <c r="BY132">
        <v>16158.718999999999</v>
      </c>
      <c r="DU132">
        <v>0.71299999999999997</v>
      </c>
      <c r="EI132">
        <v>7.1999999999999995E-2</v>
      </c>
      <c r="FX132">
        <f t="shared" si="32"/>
        <v>0</v>
      </c>
      <c r="GE132">
        <v>1</v>
      </c>
      <c r="GF132">
        <f t="shared" si="33"/>
        <v>0</v>
      </c>
      <c r="GM132">
        <f t="shared" si="34"/>
        <v>0</v>
      </c>
      <c r="GV132">
        <f t="shared" si="35"/>
        <v>0</v>
      </c>
      <c r="GW132">
        <f t="shared" si="36"/>
        <v>0</v>
      </c>
      <c r="GX132">
        <f t="shared" si="37"/>
        <v>0</v>
      </c>
      <c r="GY132" t="str">
        <f t="shared" si="38"/>
        <v/>
      </c>
      <c r="GZ132" t="b">
        <f t="shared" si="39"/>
        <v>0</v>
      </c>
      <c r="HA132" t="b">
        <f t="shared" si="40"/>
        <v>0</v>
      </c>
      <c r="HB132" t="b">
        <f t="shared" si="41"/>
        <v>0</v>
      </c>
      <c r="HG132">
        <f t="shared" si="42"/>
        <v>0</v>
      </c>
      <c r="HK132">
        <f t="shared" si="43"/>
        <v>0</v>
      </c>
      <c r="HO132">
        <f t="shared" si="44"/>
        <v>0</v>
      </c>
      <c r="HR132">
        <f t="shared" si="45"/>
        <v>0</v>
      </c>
      <c r="HS132">
        <f t="shared" si="46"/>
        <v>0</v>
      </c>
      <c r="HT132">
        <f t="shared" si="47"/>
        <v>0</v>
      </c>
    </row>
    <row r="133" spans="1:228">
      <c r="A133" t="s">
        <v>699</v>
      </c>
      <c r="B133" t="s">
        <v>235</v>
      </c>
      <c r="D133" t="s">
        <v>700</v>
      </c>
      <c r="E133" t="s">
        <v>701</v>
      </c>
      <c r="F133" t="s">
        <v>702</v>
      </c>
      <c r="H133">
        <v>8</v>
      </c>
      <c r="I133">
        <v>0</v>
      </c>
      <c r="J133">
        <v>4</v>
      </c>
      <c r="K133">
        <v>17992.072</v>
      </c>
      <c r="L133">
        <v>0</v>
      </c>
      <c r="M133">
        <v>3924.1239999999998</v>
      </c>
      <c r="N133">
        <v>1127.2629999999999</v>
      </c>
      <c r="O133">
        <v>7704.3980000000001</v>
      </c>
      <c r="P133">
        <v>183.11199999999999</v>
      </c>
      <c r="Q133">
        <v>0</v>
      </c>
      <c r="R133">
        <v>5053.0940000000001</v>
      </c>
      <c r="AT133">
        <v>23.164000000000001</v>
      </c>
      <c r="AX133">
        <v>59.683</v>
      </c>
      <c r="AY133">
        <v>1.9119999999999999</v>
      </c>
      <c r="AZ133">
        <v>4.9400000000000004</v>
      </c>
      <c r="BB133">
        <v>136.13</v>
      </c>
      <c r="BC133">
        <v>1.552</v>
      </c>
      <c r="BD133">
        <v>277.71100000000001</v>
      </c>
      <c r="BE133">
        <v>2.6339999999999999</v>
      </c>
      <c r="BJ133">
        <v>0.14499999999999999</v>
      </c>
      <c r="BM133">
        <v>3416.2530000000002</v>
      </c>
      <c r="BY133">
        <v>1026.1579999999999</v>
      </c>
      <c r="BZ133">
        <v>1.5720000000000001</v>
      </c>
      <c r="CJ133">
        <v>99.533000000000001</v>
      </c>
      <c r="CW133">
        <v>3.573</v>
      </c>
      <c r="CX133">
        <v>7700.8249999999998</v>
      </c>
      <c r="DT133">
        <v>14.759</v>
      </c>
      <c r="DU133">
        <v>132.86500000000001</v>
      </c>
      <c r="EF133">
        <v>35.488</v>
      </c>
      <c r="EI133">
        <v>8.1000000000000003E-2</v>
      </c>
      <c r="EZ133">
        <v>5053.0940000000001</v>
      </c>
      <c r="FT133">
        <v>3</v>
      </c>
      <c r="FU133">
        <v>1</v>
      </c>
      <c r="FX133">
        <f t="shared" si="32"/>
        <v>1</v>
      </c>
      <c r="FY133">
        <v>3</v>
      </c>
      <c r="GA133">
        <v>1</v>
      </c>
      <c r="GC133">
        <v>3</v>
      </c>
      <c r="GD133">
        <v>3</v>
      </c>
      <c r="GE133">
        <v>1</v>
      </c>
      <c r="GF133">
        <f t="shared" si="33"/>
        <v>3</v>
      </c>
      <c r="GM133">
        <f t="shared" si="34"/>
        <v>0</v>
      </c>
      <c r="GU133">
        <v>1</v>
      </c>
      <c r="GV133">
        <f t="shared" si="35"/>
        <v>0</v>
      </c>
      <c r="GW133">
        <f t="shared" si="36"/>
        <v>0</v>
      </c>
      <c r="GX133">
        <f t="shared" si="37"/>
        <v>0</v>
      </c>
      <c r="GY133" t="str">
        <f t="shared" si="38"/>
        <v/>
      </c>
      <c r="GZ133" t="b">
        <f t="shared" si="39"/>
        <v>0</v>
      </c>
      <c r="HA133" t="b">
        <f t="shared" si="40"/>
        <v>1</v>
      </c>
      <c r="HB133" t="b">
        <f t="shared" si="41"/>
        <v>0</v>
      </c>
      <c r="HF133">
        <v>2</v>
      </c>
      <c r="HG133">
        <f t="shared" si="42"/>
        <v>2</v>
      </c>
      <c r="HK133">
        <f t="shared" si="43"/>
        <v>0</v>
      </c>
      <c r="HO133">
        <f t="shared" si="44"/>
        <v>0</v>
      </c>
      <c r="HR133">
        <f t="shared" si="45"/>
        <v>2</v>
      </c>
      <c r="HS133">
        <f t="shared" si="46"/>
        <v>0</v>
      </c>
      <c r="HT133">
        <f t="shared" si="47"/>
        <v>4</v>
      </c>
    </row>
    <row r="134" spans="1:228">
      <c r="A134" t="s">
        <v>703</v>
      </c>
      <c r="B134" t="s">
        <v>235</v>
      </c>
      <c r="D134" t="s">
        <v>704</v>
      </c>
      <c r="E134" t="s">
        <v>705</v>
      </c>
      <c r="F134" t="s">
        <v>706</v>
      </c>
      <c r="G134" t="s">
        <v>233</v>
      </c>
      <c r="H134">
        <v>13</v>
      </c>
      <c r="I134">
        <v>8</v>
      </c>
      <c r="J134">
        <v>2</v>
      </c>
      <c r="K134">
        <v>2523.7139999999999</v>
      </c>
      <c r="L134">
        <v>0</v>
      </c>
      <c r="M134">
        <v>110.923</v>
      </c>
      <c r="N134">
        <v>40.040999999999997</v>
      </c>
      <c r="O134">
        <v>10.095000000000001</v>
      </c>
      <c r="P134">
        <v>0</v>
      </c>
      <c r="Q134">
        <v>366.84199999999998</v>
      </c>
      <c r="R134">
        <v>1995.71899999999</v>
      </c>
      <c r="AX134">
        <v>36.622</v>
      </c>
      <c r="AY134">
        <v>6.0789999999999997</v>
      </c>
      <c r="BD134">
        <v>15.273</v>
      </c>
      <c r="BG134">
        <v>52.892000000000003</v>
      </c>
      <c r="BJ134">
        <v>5.7000000000000002E-2</v>
      </c>
      <c r="BU134">
        <v>8.7490000000000006</v>
      </c>
      <c r="BY134">
        <v>31.292000000000002</v>
      </c>
      <c r="CW134">
        <v>10.095000000000001</v>
      </c>
      <c r="EI134">
        <v>9.4E-2</v>
      </c>
      <c r="EJ134">
        <v>363.19799999999998</v>
      </c>
      <c r="EN134">
        <v>3.6440000000000001</v>
      </c>
      <c r="FI134">
        <v>1260.2919999999999</v>
      </c>
      <c r="FK134">
        <v>398.86599999999999</v>
      </c>
      <c r="FM134">
        <v>336.56099999999998</v>
      </c>
      <c r="FX134">
        <f t="shared" si="32"/>
        <v>0</v>
      </c>
      <c r="FY134">
        <v>1</v>
      </c>
      <c r="GF134">
        <f t="shared" si="33"/>
        <v>0</v>
      </c>
      <c r="GI134">
        <v>2</v>
      </c>
      <c r="GJ134">
        <v>2</v>
      </c>
      <c r="GK134">
        <v>2</v>
      </c>
      <c r="GL134">
        <v>2</v>
      </c>
      <c r="GM134">
        <f t="shared" si="34"/>
        <v>4</v>
      </c>
      <c r="GN134">
        <v>2</v>
      </c>
      <c r="GO134">
        <v>2</v>
      </c>
      <c r="GP134">
        <v>1</v>
      </c>
      <c r="GQ134">
        <v>3</v>
      </c>
      <c r="GR134">
        <v>3</v>
      </c>
      <c r="GS134">
        <v>2</v>
      </c>
      <c r="GT134">
        <v>1</v>
      </c>
      <c r="GU134">
        <v>2</v>
      </c>
      <c r="GV134">
        <f t="shared" si="35"/>
        <v>4</v>
      </c>
      <c r="GW134">
        <f t="shared" si="36"/>
        <v>2</v>
      </c>
      <c r="GX134">
        <f t="shared" si="37"/>
        <v>8</v>
      </c>
      <c r="GY134" t="str">
        <f t="shared" si="38"/>
        <v/>
      </c>
      <c r="GZ134" t="b">
        <f t="shared" si="39"/>
        <v>1</v>
      </c>
      <c r="HA134" t="b">
        <f t="shared" si="40"/>
        <v>0</v>
      </c>
      <c r="HB134" t="b">
        <f t="shared" si="41"/>
        <v>0</v>
      </c>
      <c r="HF134">
        <v>2</v>
      </c>
      <c r="HG134">
        <f t="shared" si="42"/>
        <v>2</v>
      </c>
      <c r="HH134">
        <v>1</v>
      </c>
      <c r="HK134">
        <f t="shared" si="43"/>
        <v>0</v>
      </c>
      <c r="HO134">
        <f t="shared" si="44"/>
        <v>0</v>
      </c>
      <c r="HR134">
        <f t="shared" si="45"/>
        <v>2</v>
      </c>
      <c r="HS134">
        <f t="shared" si="46"/>
        <v>1</v>
      </c>
      <c r="HT134">
        <f t="shared" si="47"/>
        <v>2</v>
      </c>
    </row>
    <row r="135" spans="1:228">
      <c r="A135" t="s">
        <v>707</v>
      </c>
      <c r="B135" t="s">
        <v>235</v>
      </c>
      <c r="D135" t="s">
        <v>708</v>
      </c>
      <c r="E135" t="s">
        <v>709</v>
      </c>
      <c r="H135">
        <v>0</v>
      </c>
      <c r="I135">
        <v>0</v>
      </c>
      <c r="J135">
        <v>0</v>
      </c>
      <c r="K135">
        <v>38592.913999999997</v>
      </c>
      <c r="L135">
        <v>1001.307</v>
      </c>
      <c r="M135">
        <v>444.84800000000001</v>
      </c>
      <c r="N135">
        <v>0</v>
      </c>
      <c r="O135">
        <v>0</v>
      </c>
      <c r="P135">
        <v>37146.684000000001</v>
      </c>
      <c r="Q135">
        <v>0</v>
      </c>
      <c r="R135">
        <v>0</v>
      </c>
      <c r="S135">
        <v>12.102</v>
      </c>
      <c r="U135">
        <v>21.786999999999999</v>
      </c>
      <c r="W135">
        <v>439.97399999999999</v>
      </c>
      <c r="Y135">
        <v>397.99599999999998</v>
      </c>
      <c r="Z135">
        <v>4.66</v>
      </c>
      <c r="AA135">
        <v>60.662999999999997</v>
      </c>
      <c r="AC135">
        <v>6.3289999999999997</v>
      </c>
      <c r="AE135">
        <v>4.6230000000000002</v>
      </c>
      <c r="AH135">
        <v>12.321</v>
      </c>
      <c r="AK135">
        <v>6.0999999999999999E-2</v>
      </c>
      <c r="AN135">
        <v>35.243000000000002</v>
      </c>
      <c r="AP135">
        <v>5.548</v>
      </c>
      <c r="AW135">
        <v>7.0000000000000007E-2</v>
      </c>
      <c r="AX135">
        <v>442.63400000000001</v>
      </c>
      <c r="AY135">
        <v>2.0950000000000002</v>
      </c>
      <c r="BJ135">
        <v>4.9000000000000002E-2</v>
      </c>
      <c r="DP135">
        <v>37146.411</v>
      </c>
      <c r="DQ135">
        <v>0.27300000000000002</v>
      </c>
      <c r="EI135">
        <v>7.4999999999999997E-2</v>
      </c>
      <c r="FX135">
        <f t="shared" si="32"/>
        <v>0</v>
      </c>
      <c r="GF135">
        <f t="shared" si="33"/>
        <v>0</v>
      </c>
      <c r="GM135">
        <f t="shared" si="34"/>
        <v>0</v>
      </c>
      <c r="GV135">
        <f t="shared" si="35"/>
        <v>0</v>
      </c>
      <c r="GW135">
        <f t="shared" si="36"/>
        <v>0</v>
      </c>
      <c r="GX135">
        <f t="shared" si="37"/>
        <v>0</v>
      </c>
      <c r="GY135" t="str">
        <f t="shared" si="38"/>
        <v/>
      </c>
      <c r="GZ135" t="b">
        <f t="shared" si="39"/>
        <v>0</v>
      </c>
      <c r="HA135" t="b">
        <f t="shared" si="40"/>
        <v>0</v>
      </c>
      <c r="HB135" t="b">
        <f t="shared" si="41"/>
        <v>0</v>
      </c>
      <c r="HG135">
        <f t="shared" si="42"/>
        <v>0</v>
      </c>
      <c r="HK135">
        <f t="shared" si="43"/>
        <v>0</v>
      </c>
      <c r="HO135">
        <f t="shared" si="44"/>
        <v>0</v>
      </c>
      <c r="HR135">
        <f t="shared" si="45"/>
        <v>0</v>
      </c>
      <c r="HS135">
        <f t="shared" si="46"/>
        <v>0</v>
      </c>
      <c r="HT135">
        <f t="shared" si="47"/>
        <v>0</v>
      </c>
    </row>
    <row r="136" spans="1:228">
      <c r="A136" t="s">
        <v>710</v>
      </c>
      <c r="B136" t="s">
        <v>229</v>
      </c>
      <c r="D136" t="s">
        <v>711</v>
      </c>
      <c r="E136" t="s">
        <v>712</v>
      </c>
      <c r="H136">
        <v>27</v>
      </c>
      <c r="I136">
        <v>10</v>
      </c>
      <c r="J136">
        <v>9</v>
      </c>
      <c r="K136">
        <v>7638.4570000000003</v>
      </c>
      <c r="L136">
        <v>0</v>
      </c>
      <c r="M136">
        <v>597.23799999999903</v>
      </c>
      <c r="N136">
        <v>1142.421</v>
      </c>
      <c r="O136">
        <v>135.285</v>
      </c>
      <c r="P136">
        <v>0.122</v>
      </c>
      <c r="Q136">
        <v>2521.0509999999999</v>
      </c>
      <c r="R136">
        <v>3242.2939999999999</v>
      </c>
      <c r="AX136">
        <v>12.768000000000001</v>
      </c>
      <c r="AY136">
        <v>2.137</v>
      </c>
      <c r="BB136">
        <v>554.53800000000001</v>
      </c>
      <c r="BC136">
        <v>25.247</v>
      </c>
      <c r="BG136">
        <v>2.5289999999999999</v>
      </c>
      <c r="BL136">
        <v>1.9E-2</v>
      </c>
      <c r="BY136">
        <v>1107.3610000000001</v>
      </c>
      <c r="CD136">
        <v>35.06</v>
      </c>
      <c r="CW136">
        <v>3.8079999999999998</v>
      </c>
      <c r="CZ136">
        <v>131.477</v>
      </c>
      <c r="DU136">
        <v>0.122</v>
      </c>
      <c r="EI136">
        <v>4.5999999999999999E-2</v>
      </c>
      <c r="EJ136">
        <v>135.935</v>
      </c>
      <c r="EL136">
        <v>258.46100000000001</v>
      </c>
      <c r="EN136">
        <v>435.36099999999999</v>
      </c>
      <c r="EP136">
        <v>346.87</v>
      </c>
      <c r="ER136">
        <v>36.322000000000003</v>
      </c>
      <c r="ET136">
        <v>436.44200000000001</v>
      </c>
      <c r="EV136">
        <v>229.404</v>
      </c>
      <c r="EX136">
        <v>642.25599999999997</v>
      </c>
      <c r="EZ136">
        <v>51.6</v>
      </c>
      <c r="FB136">
        <v>694.79200000000003</v>
      </c>
      <c r="FD136">
        <v>254.64599999999999</v>
      </c>
      <c r="FF136">
        <v>641.73</v>
      </c>
      <c r="FH136">
        <v>11.488</v>
      </c>
      <c r="FI136">
        <v>943.90599999999995</v>
      </c>
      <c r="FK136">
        <v>390.00799999999998</v>
      </c>
      <c r="FM136">
        <v>184.46</v>
      </c>
      <c r="FO136">
        <v>69.664000000000001</v>
      </c>
      <c r="FQ136">
        <v>3</v>
      </c>
      <c r="FR136">
        <v>1</v>
      </c>
      <c r="FT136">
        <v>1</v>
      </c>
      <c r="FU136">
        <v>1</v>
      </c>
      <c r="FV136">
        <v>3</v>
      </c>
      <c r="FW136">
        <v>1</v>
      </c>
      <c r="FX136">
        <f t="shared" si="32"/>
        <v>2</v>
      </c>
      <c r="FY136">
        <v>3</v>
      </c>
      <c r="FZ136">
        <v>3</v>
      </c>
      <c r="GA136">
        <v>3</v>
      </c>
      <c r="GB136">
        <v>1</v>
      </c>
      <c r="GC136">
        <v>1</v>
      </c>
      <c r="GD136">
        <v>3</v>
      </c>
      <c r="GE136">
        <v>3</v>
      </c>
      <c r="GF136">
        <f t="shared" si="33"/>
        <v>5</v>
      </c>
      <c r="GG136">
        <v>1</v>
      </c>
      <c r="GH136">
        <v>2</v>
      </c>
      <c r="GI136">
        <v>2</v>
      </c>
      <c r="GJ136">
        <v>2</v>
      </c>
      <c r="GK136">
        <v>2</v>
      </c>
      <c r="GL136">
        <v>2</v>
      </c>
      <c r="GM136">
        <f t="shared" si="34"/>
        <v>5</v>
      </c>
      <c r="GN136">
        <v>2</v>
      </c>
      <c r="GO136">
        <v>2</v>
      </c>
      <c r="GP136">
        <v>2</v>
      </c>
      <c r="GQ136">
        <v>3</v>
      </c>
      <c r="GR136">
        <v>3</v>
      </c>
      <c r="GS136">
        <v>2</v>
      </c>
      <c r="GT136">
        <v>2</v>
      </c>
      <c r="GU136">
        <v>1</v>
      </c>
      <c r="GV136">
        <f t="shared" si="35"/>
        <v>5</v>
      </c>
      <c r="GW136">
        <f t="shared" si="36"/>
        <v>2</v>
      </c>
      <c r="GX136">
        <f t="shared" si="37"/>
        <v>10</v>
      </c>
      <c r="GY136" t="str">
        <f t="shared" si="38"/>
        <v/>
      </c>
      <c r="GZ136" t="b">
        <f t="shared" si="39"/>
        <v>0</v>
      </c>
      <c r="HA136" t="b">
        <f t="shared" si="40"/>
        <v>0</v>
      </c>
      <c r="HB136" t="b">
        <f t="shared" si="41"/>
        <v>1</v>
      </c>
      <c r="HG136">
        <f t="shared" si="42"/>
        <v>0</v>
      </c>
      <c r="HK136">
        <f t="shared" si="43"/>
        <v>0</v>
      </c>
      <c r="HO136">
        <f t="shared" si="44"/>
        <v>0</v>
      </c>
      <c r="HR136">
        <f t="shared" si="45"/>
        <v>0</v>
      </c>
      <c r="HS136">
        <f t="shared" si="46"/>
        <v>0</v>
      </c>
      <c r="HT136">
        <f t="shared" si="47"/>
        <v>9</v>
      </c>
    </row>
    <row r="137" spans="1:228">
      <c r="A137" t="s">
        <v>713</v>
      </c>
      <c r="B137" t="s">
        <v>235</v>
      </c>
      <c r="D137" t="s">
        <v>714</v>
      </c>
      <c r="E137" t="s">
        <v>715</v>
      </c>
      <c r="F137" t="s">
        <v>716</v>
      </c>
      <c r="H137">
        <v>3</v>
      </c>
      <c r="I137">
        <v>0</v>
      </c>
      <c r="J137">
        <v>1</v>
      </c>
      <c r="K137">
        <v>304.363</v>
      </c>
      <c r="L137">
        <v>0</v>
      </c>
      <c r="M137">
        <v>186.499</v>
      </c>
      <c r="N137">
        <v>117.554999999999</v>
      </c>
      <c r="O137">
        <v>0</v>
      </c>
      <c r="P137">
        <v>0</v>
      </c>
      <c r="Q137">
        <v>0</v>
      </c>
      <c r="R137">
        <v>0</v>
      </c>
      <c r="BD137">
        <v>153.762</v>
      </c>
      <c r="BE137">
        <v>5.2519999999999998</v>
      </c>
      <c r="BG137">
        <v>27.484999999999999</v>
      </c>
      <c r="BY137">
        <v>101.386</v>
      </c>
      <c r="CD137">
        <v>16.169</v>
      </c>
      <c r="EI137">
        <v>0.309</v>
      </c>
      <c r="FX137">
        <f t="shared" si="32"/>
        <v>0</v>
      </c>
      <c r="FY137">
        <v>1</v>
      </c>
      <c r="GB137">
        <v>3</v>
      </c>
      <c r="GE137">
        <v>1</v>
      </c>
      <c r="GF137">
        <f t="shared" si="33"/>
        <v>1</v>
      </c>
      <c r="GM137">
        <f t="shared" si="34"/>
        <v>0</v>
      </c>
      <c r="GV137">
        <f t="shared" si="35"/>
        <v>0</v>
      </c>
      <c r="GW137">
        <f t="shared" si="36"/>
        <v>0</v>
      </c>
      <c r="GX137">
        <f t="shared" si="37"/>
        <v>0</v>
      </c>
      <c r="GY137" t="str">
        <f t="shared" si="38"/>
        <v/>
      </c>
      <c r="GZ137" t="b">
        <f t="shared" si="39"/>
        <v>0</v>
      </c>
      <c r="HA137" t="b">
        <f t="shared" si="40"/>
        <v>1</v>
      </c>
      <c r="HB137" t="b">
        <f t="shared" si="41"/>
        <v>0</v>
      </c>
      <c r="HF137">
        <v>2</v>
      </c>
      <c r="HG137">
        <f t="shared" si="42"/>
        <v>2</v>
      </c>
      <c r="HK137">
        <f t="shared" si="43"/>
        <v>0</v>
      </c>
      <c r="HO137">
        <f t="shared" si="44"/>
        <v>0</v>
      </c>
      <c r="HR137">
        <f t="shared" si="45"/>
        <v>2</v>
      </c>
      <c r="HS137">
        <f t="shared" si="46"/>
        <v>0</v>
      </c>
      <c r="HT137">
        <f t="shared" si="47"/>
        <v>1</v>
      </c>
    </row>
    <row r="138" spans="1:228">
      <c r="A138" t="s">
        <v>717</v>
      </c>
      <c r="B138" t="s">
        <v>229</v>
      </c>
      <c r="D138" t="s">
        <v>718</v>
      </c>
      <c r="E138" t="s">
        <v>719</v>
      </c>
      <c r="F138" t="s">
        <v>720</v>
      </c>
      <c r="G138" t="s">
        <v>233</v>
      </c>
      <c r="H138">
        <v>6</v>
      </c>
      <c r="I138">
        <v>1</v>
      </c>
      <c r="J138">
        <v>3</v>
      </c>
      <c r="K138">
        <v>4289.1819999999998</v>
      </c>
      <c r="L138">
        <v>0</v>
      </c>
      <c r="M138">
        <v>207.619</v>
      </c>
      <c r="N138">
        <v>392.43299999999999</v>
      </c>
      <c r="O138">
        <v>2.9279999999999999</v>
      </c>
      <c r="P138">
        <v>0</v>
      </c>
      <c r="Q138">
        <v>3200.7890000000002</v>
      </c>
      <c r="R138">
        <v>485.27</v>
      </c>
      <c r="AX138">
        <v>2.4790000000000001</v>
      </c>
      <c r="AY138">
        <v>21.131</v>
      </c>
      <c r="BD138">
        <v>12.215999999999999</v>
      </c>
      <c r="BG138">
        <v>114.062</v>
      </c>
      <c r="BL138">
        <v>2.9000000000000001E-2</v>
      </c>
      <c r="BM138">
        <v>57.701999999999998</v>
      </c>
      <c r="BY138">
        <v>380.25400000000002</v>
      </c>
      <c r="CJ138">
        <v>12.179</v>
      </c>
      <c r="CW138">
        <v>2.9279999999999999</v>
      </c>
      <c r="EI138">
        <v>0.14299999999999999</v>
      </c>
      <c r="EJ138">
        <v>3200.7890000000002</v>
      </c>
      <c r="FI138">
        <v>49.223999999999997</v>
      </c>
      <c r="FK138">
        <v>28.155000000000001</v>
      </c>
      <c r="FM138">
        <v>407.89100000000002</v>
      </c>
      <c r="FX138">
        <f t="shared" si="32"/>
        <v>0</v>
      </c>
      <c r="FZ138">
        <v>3</v>
      </c>
      <c r="GA138">
        <v>3</v>
      </c>
      <c r="GC138">
        <v>1</v>
      </c>
      <c r="GD138">
        <v>1</v>
      </c>
      <c r="GE138">
        <v>3</v>
      </c>
      <c r="GF138">
        <f t="shared" si="33"/>
        <v>3</v>
      </c>
      <c r="GM138">
        <f t="shared" si="34"/>
        <v>0</v>
      </c>
      <c r="GU138">
        <v>2</v>
      </c>
      <c r="GV138">
        <f t="shared" si="35"/>
        <v>1</v>
      </c>
      <c r="GW138">
        <f t="shared" si="36"/>
        <v>0</v>
      </c>
      <c r="GX138">
        <f t="shared" si="37"/>
        <v>1</v>
      </c>
      <c r="GY138" t="str">
        <f t="shared" si="38"/>
        <v/>
      </c>
      <c r="GZ138" t="b">
        <f t="shared" si="39"/>
        <v>0</v>
      </c>
      <c r="HA138" t="b">
        <f t="shared" si="40"/>
        <v>0</v>
      </c>
      <c r="HB138" t="b">
        <f t="shared" si="41"/>
        <v>1</v>
      </c>
      <c r="HF138">
        <v>2</v>
      </c>
      <c r="HG138">
        <f t="shared" si="42"/>
        <v>2</v>
      </c>
      <c r="HH138">
        <v>1</v>
      </c>
      <c r="HK138">
        <f t="shared" si="43"/>
        <v>0</v>
      </c>
      <c r="HO138">
        <f t="shared" si="44"/>
        <v>0</v>
      </c>
      <c r="HR138">
        <f t="shared" si="45"/>
        <v>2</v>
      </c>
      <c r="HS138">
        <f t="shared" si="46"/>
        <v>1</v>
      </c>
      <c r="HT138">
        <f t="shared" si="47"/>
        <v>3</v>
      </c>
    </row>
    <row r="139" spans="1:228">
      <c r="A139" t="s">
        <v>721</v>
      </c>
      <c r="B139" t="s">
        <v>235</v>
      </c>
      <c r="D139" t="s">
        <v>722</v>
      </c>
      <c r="E139" t="s">
        <v>723</v>
      </c>
      <c r="F139" t="s">
        <v>724</v>
      </c>
      <c r="G139" t="s">
        <v>233</v>
      </c>
      <c r="H139">
        <v>1</v>
      </c>
      <c r="I139">
        <v>0</v>
      </c>
      <c r="J139">
        <v>0</v>
      </c>
      <c r="K139">
        <v>19071.332999999999</v>
      </c>
      <c r="L139">
        <v>0</v>
      </c>
      <c r="M139">
        <v>4959.6930000000002</v>
      </c>
      <c r="N139">
        <v>14110.933999999999</v>
      </c>
      <c r="O139">
        <v>0</v>
      </c>
      <c r="P139">
        <v>0.63200000000000001</v>
      </c>
      <c r="Q139">
        <v>0</v>
      </c>
      <c r="R139">
        <v>0</v>
      </c>
      <c r="AX139">
        <v>8.9440000000000008</v>
      </c>
      <c r="AY139">
        <v>6.8860000000000001</v>
      </c>
      <c r="BB139">
        <v>27.942</v>
      </c>
      <c r="BD139">
        <v>71.736000000000004</v>
      </c>
      <c r="BG139">
        <v>725.17100000000005</v>
      </c>
      <c r="BJ139">
        <v>8.7999999999999995E-2</v>
      </c>
      <c r="BM139">
        <v>4118.9260000000004</v>
      </c>
      <c r="CJ139">
        <v>14110.933999999999</v>
      </c>
      <c r="EE139">
        <v>0.63200000000000001</v>
      </c>
      <c r="EI139">
        <v>7.3999999999999996E-2</v>
      </c>
      <c r="FT139">
        <v>1</v>
      </c>
      <c r="FX139">
        <f t="shared" si="32"/>
        <v>0</v>
      </c>
      <c r="GF139">
        <f t="shared" si="33"/>
        <v>0</v>
      </c>
      <c r="GM139">
        <f t="shared" si="34"/>
        <v>0</v>
      </c>
      <c r="GV139">
        <f t="shared" si="35"/>
        <v>0</v>
      </c>
      <c r="GW139">
        <f t="shared" si="36"/>
        <v>0</v>
      </c>
      <c r="GX139">
        <f t="shared" si="37"/>
        <v>0</v>
      </c>
      <c r="GY139" t="str">
        <f t="shared" si="38"/>
        <v/>
      </c>
      <c r="GZ139" t="b">
        <f t="shared" si="39"/>
        <v>0</v>
      </c>
      <c r="HA139" t="b">
        <f t="shared" si="40"/>
        <v>0</v>
      </c>
      <c r="HB139" t="b">
        <f t="shared" si="41"/>
        <v>0</v>
      </c>
      <c r="HF139">
        <v>2</v>
      </c>
      <c r="HG139">
        <f t="shared" si="42"/>
        <v>2</v>
      </c>
      <c r="HH139">
        <v>1</v>
      </c>
      <c r="HK139">
        <f t="shared" si="43"/>
        <v>0</v>
      </c>
      <c r="HO139">
        <f t="shared" si="44"/>
        <v>0</v>
      </c>
      <c r="HR139">
        <f t="shared" si="45"/>
        <v>2</v>
      </c>
      <c r="HS139">
        <f t="shared" si="46"/>
        <v>1</v>
      </c>
      <c r="HT139">
        <f t="shared" si="47"/>
        <v>0</v>
      </c>
    </row>
    <row r="140" spans="1:228">
      <c r="A140" t="s">
        <v>725</v>
      </c>
      <c r="B140" t="s">
        <v>235</v>
      </c>
      <c r="D140" t="s">
        <v>726</v>
      </c>
      <c r="E140" t="s">
        <v>727</v>
      </c>
      <c r="G140" t="s">
        <v>233</v>
      </c>
      <c r="H140">
        <v>6</v>
      </c>
      <c r="I140">
        <v>0</v>
      </c>
      <c r="J140">
        <v>3</v>
      </c>
      <c r="K140">
        <v>8463.1200000000008</v>
      </c>
      <c r="L140">
        <v>0</v>
      </c>
      <c r="M140">
        <v>0</v>
      </c>
      <c r="N140">
        <v>960.303</v>
      </c>
      <c r="O140">
        <v>0</v>
      </c>
      <c r="P140">
        <v>0</v>
      </c>
      <c r="Q140">
        <v>0</v>
      </c>
      <c r="R140">
        <v>7502.6270000000004</v>
      </c>
      <c r="BQ140">
        <v>187.23500000000001</v>
      </c>
      <c r="BR140">
        <v>13.37</v>
      </c>
      <c r="BU140">
        <v>33.220999999999997</v>
      </c>
      <c r="BV140">
        <v>7.6040000000000001</v>
      </c>
      <c r="BY140">
        <v>555.15700000000004</v>
      </c>
      <c r="BZ140">
        <v>0.30399999999999999</v>
      </c>
      <c r="CD140">
        <v>63.265999999999998</v>
      </c>
      <c r="CJ140">
        <v>63.414999999999999</v>
      </c>
      <c r="CN140">
        <v>36.731000000000002</v>
      </c>
      <c r="EI140">
        <v>0.19</v>
      </c>
      <c r="EZ140">
        <v>7497.4709999999995</v>
      </c>
      <c r="FA140">
        <v>5.1559999999999997</v>
      </c>
      <c r="FX140">
        <f t="shared" si="32"/>
        <v>0</v>
      </c>
      <c r="FY140">
        <v>3</v>
      </c>
      <c r="FZ140">
        <v>1</v>
      </c>
      <c r="GA140">
        <v>1</v>
      </c>
      <c r="GB140">
        <v>1</v>
      </c>
      <c r="GC140">
        <v>3</v>
      </c>
      <c r="GD140">
        <v>3</v>
      </c>
      <c r="GF140">
        <f t="shared" si="33"/>
        <v>3</v>
      </c>
      <c r="GM140">
        <f t="shared" si="34"/>
        <v>0</v>
      </c>
      <c r="GV140">
        <f t="shared" si="35"/>
        <v>0</v>
      </c>
      <c r="GW140">
        <f t="shared" si="36"/>
        <v>0</v>
      </c>
      <c r="GX140">
        <f t="shared" si="37"/>
        <v>0</v>
      </c>
      <c r="GY140" t="str">
        <f t="shared" si="38"/>
        <v/>
      </c>
      <c r="GZ140" t="b">
        <f t="shared" si="39"/>
        <v>0</v>
      </c>
      <c r="HA140" t="b">
        <f t="shared" si="40"/>
        <v>1</v>
      </c>
      <c r="HB140" t="b">
        <f t="shared" si="41"/>
        <v>0</v>
      </c>
      <c r="HG140">
        <f t="shared" si="42"/>
        <v>0</v>
      </c>
      <c r="HK140">
        <f t="shared" si="43"/>
        <v>0</v>
      </c>
      <c r="HL140">
        <v>1</v>
      </c>
      <c r="HO140">
        <f t="shared" si="44"/>
        <v>0</v>
      </c>
      <c r="HR140">
        <f t="shared" si="45"/>
        <v>0</v>
      </c>
      <c r="HS140">
        <f t="shared" si="46"/>
        <v>1</v>
      </c>
      <c r="HT140">
        <f t="shared" si="47"/>
        <v>3</v>
      </c>
    </row>
    <row r="141" spans="1:228">
      <c r="A141" t="s">
        <v>728</v>
      </c>
      <c r="B141" t="s">
        <v>229</v>
      </c>
      <c r="D141" t="s">
        <v>729</v>
      </c>
      <c r="E141" t="s">
        <v>730</v>
      </c>
      <c r="H141">
        <v>14</v>
      </c>
      <c r="I141">
        <v>11</v>
      </c>
      <c r="J141">
        <v>2</v>
      </c>
      <c r="K141">
        <v>5661.24</v>
      </c>
      <c r="L141">
        <v>0</v>
      </c>
      <c r="M141">
        <v>70.078000000000003</v>
      </c>
      <c r="N141">
        <v>52.003999999999998</v>
      </c>
      <c r="O141">
        <v>4.3070000000000004</v>
      </c>
      <c r="P141">
        <v>0</v>
      </c>
      <c r="Q141">
        <v>2447.529</v>
      </c>
      <c r="R141">
        <v>3087.174</v>
      </c>
      <c r="AX141">
        <v>67.045000000000002</v>
      </c>
      <c r="AY141">
        <v>2.9750000000000001</v>
      </c>
      <c r="BL141">
        <v>5.8000000000000003E-2</v>
      </c>
      <c r="BU141">
        <v>1.7</v>
      </c>
      <c r="BY141">
        <v>39.084000000000003</v>
      </c>
      <c r="CD141">
        <v>11.22</v>
      </c>
      <c r="CW141">
        <v>4.3070000000000004</v>
      </c>
      <c r="EI141">
        <v>0.14799999999999999</v>
      </c>
      <c r="EJ141">
        <v>23.31</v>
      </c>
      <c r="EN141">
        <v>959.11300000000006</v>
      </c>
      <c r="ER141">
        <v>3.0670000000000002</v>
      </c>
      <c r="ET141">
        <v>581.17499999999995</v>
      </c>
      <c r="EV141">
        <v>820.97799999999995</v>
      </c>
      <c r="EX141">
        <v>59.886000000000003</v>
      </c>
      <c r="EZ141">
        <v>51.707999999999998</v>
      </c>
      <c r="FB141">
        <v>958.10500000000002</v>
      </c>
      <c r="FF141">
        <v>647.97</v>
      </c>
      <c r="FH141">
        <v>4.1120000000000001</v>
      </c>
      <c r="FI141">
        <v>928.65800000000002</v>
      </c>
      <c r="FK141">
        <v>380.10500000000002</v>
      </c>
      <c r="FM141">
        <v>116.51600000000001</v>
      </c>
      <c r="FX141">
        <f t="shared" si="32"/>
        <v>0</v>
      </c>
      <c r="GF141">
        <f t="shared" si="33"/>
        <v>0</v>
      </c>
      <c r="GG141">
        <v>1</v>
      </c>
      <c r="GH141">
        <v>2</v>
      </c>
      <c r="GI141">
        <v>2</v>
      </c>
      <c r="GJ141">
        <v>2</v>
      </c>
      <c r="GK141">
        <v>2</v>
      </c>
      <c r="GL141">
        <v>2</v>
      </c>
      <c r="GM141">
        <f t="shared" si="34"/>
        <v>5</v>
      </c>
      <c r="GN141">
        <v>2</v>
      </c>
      <c r="GO141">
        <v>2</v>
      </c>
      <c r="GP141">
        <v>2</v>
      </c>
      <c r="GQ141">
        <v>3</v>
      </c>
      <c r="GR141">
        <v>3</v>
      </c>
      <c r="GS141">
        <v>2</v>
      </c>
      <c r="GT141">
        <v>2</v>
      </c>
      <c r="GU141">
        <v>2</v>
      </c>
      <c r="GV141">
        <f t="shared" si="35"/>
        <v>6</v>
      </c>
      <c r="GW141">
        <f t="shared" si="36"/>
        <v>2</v>
      </c>
      <c r="GX141">
        <f t="shared" si="37"/>
        <v>11</v>
      </c>
      <c r="GY141" t="str">
        <f t="shared" si="38"/>
        <v/>
      </c>
      <c r="GZ141" t="b">
        <f t="shared" si="39"/>
        <v>1</v>
      </c>
      <c r="HA141" t="b">
        <f t="shared" si="40"/>
        <v>0</v>
      </c>
      <c r="HB141" t="b">
        <f t="shared" si="41"/>
        <v>0</v>
      </c>
      <c r="HG141">
        <f t="shared" si="42"/>
        <v>0</v>
      </c>
      <c r="HK141">
        <f t="shared" si="43"/>
        <v>0</v>
      </c>
      <c r="HO141">
        <f t="shared" si="44"/>
        <v>0</v>
      </c>
      <c r="HR141">
        <f t="shared" si="45"/>
        <v>0</v>
      </c>
      <c r="HS141">
        <f t="shared" si="46"/>
        <v>0</v>
      </c>
      <c r="HT141">
        <f t="shared" si="47"/>
        <v>2</v>
      </c>
    </row>
    <row r="142" spans="1:228">
      <c r="A142" t="s">
        <v>731</v>
      </c>
      <c r="B142" t="s">
        <v>235</v>
      </c>
      <c r="D142" t="s">
        <v>732</v>
      </c>
      <c r="E142" t="s">
        <v>733</v>
      </c>
      <c r="H142">
        <v>0</v>
      </c>
      <c r="I142">
        <v>0</v>
      </c>
      <c r="J142">
        <v>0</v>
      </c>
      <c r="K142">
        <v>141.09100000000001</v>
      </c>
      <c r="L142">
        <v>0</v>
      </c>
      <c r="M142">
        <v>59.685000000000002</v>
      </c>
      <c r="N142">
        <v>81.320999999999998</v>
      </c>
      <c r="O142">
        <v>4.3999999999999997E-2</v>
      </c>
      <c r="P142">
        <v>0</v>
      </c>
      <c r="Q142">
        <v>0</v>
      </c>
      <c r="R142">
        <v>0</v>
      </c>
      <c r="AX142">
        <v>56.814</v>
      </c>
      <c r="AY142">
        <v>2.8460000000000001</v>
      </c>
      <c r="BJ142">
        <v>2.5000000000000001E-2</v>
      </c>
      <c r="BQ142">
        <v>75.296999999999997</v>
      </c>
      <c r="BU142">
        <v>6.024</v>
      </c>
      <c r="CQ142">
        <v>4.3999999999999997E-2</v>
      </c>
      <c r="EI142">
        <v>4.1000000000000002E-2</v>
      </c>
      <c r="FX142">
        <f t="shared" si="32"/>
        <v>0</v>
      </c>
      <c r="GF142">
        <f t="shared" si="33"/>
        <v>0</v>
      </c>
      <c r="GM142">
        <f t="shared" si="34"/>
        <v>0</v>
      </c>
      <c r="GV142">
        <f t="shared" si="35"/>
        <v>0</v>
      </c>
      <c r="GW142">
        <f t="shared" si="36"/>
        <v>0</v>
      </c>
      <c r="GX142">
        <f t="shared" si="37"/>
        <v>0</v>
      </c>
      <c r="GY142" t="str">
        <f t="shared" si="38"/>
        <v/>
      </c>
      <c r="GZ142" t="b">
        <f t="shared" si="39"/>
        <v>0</v>
      </c>
      <c r="HA142" t="b">
        <f t="shared" si="40"/>
        <v>0</v>
      </c>
      <c r="HB142" t="b">
        <f t="shared" si="41"/>
        <v>0</v>
      </c>
      <c r="HG142">
        <f t="shared" si="42"/>
        <v>0</v>
      </c>
      <c r="HK142">
        <f t="shared" si="43"/>
        <v>0</v>
      </c>
      <c r="HO142">
        <f t="shared" si="44"/>
        <v>0</v>
      </c>
      <c r="HR142">
        <f t="shared" si="45"/>
        <v>0</v>
      </c>
      <c r="HS142">
        <f t="shared" si="46"/>
        <v>0</v>
      </c>
      <c r="HT142">
        <f t="shared" si="47"/>
        <v>0</v>
      </c>
    </row>
    <row r="143" spans="1:228">
      <c r="A143" t="s">
        <v>734</v>
      </c>
      <c r="B143" t="s">
        <v>235</v>
      </c>
      <c r="D143" t="s">
        <v>735</v>
      </c>
      <c r="E143" t="s">
        <v>736</v>
      </c>
      <c r="F143" t="s">
        <v>271</v>
      </c>
      <c r="G143" t="s">
        <v>233</v>
      </c>
      <c r="H143">
        <v>10</v>
      </c>
      <c r="I143">
        <v>5</v>
      </c>
      <c r="J143">
        <v>2</v>
      </c>
      <c r="K143">
        <v>1663.6079999999999</v>
      </c>
      <c r="L143">
        <v>0</v>
      </c>
      <c r="M143">
        <v>402.596</v>
      </c>
      <c r="N143">
        <v>183.70699999999999</v>
      </c>
      <c r="O143">
        <v>4.976</v>
      </c>
      <c r="P143">
        <v>6.8070000000000004</v>
      </c>
      <c r="Q143">
        <v>149.64699999999999</v>
      </c>
      <c r="R143">
        <v>915.50299999999902</v>
      </c>
      <c r="AX143">
        <v>312.25700000000001</v>
      </c>
      <c r="AY143">
        <v>16.690000000000001</v>
      </c>
      <c r="BB143">
        <v>4.6310000000000002</v>
      </c>
      <c r="BD143">
        <v>45.247999999999998</v>
      </c>
      <c r="BG143">
        <v>23.658999999999999</v>
      </c>
      <c r="BJ143">
        <v>0.111</v>
      </c>
      <c r="BU143">
        <v>4.3330000000000002</v>
      </c>
      <c r="BY143">
        <v>179.374</v>
      </c>
      <c r="CW143">
        <v>4.976</v>
      </c>
      <c r="DT143">
        <v>6.8070000000000004</v>
      </c>
      <c r="EI143">
        <v>0.372</v>
      </c>
      <c r="EJ143">
        <v>119.422</v>
      </c>
      <c r="EL143">
        <v>30.225000000000001</v>
      </c>
      <c r="EZ143">
        <v>59.930999999999997</v>
      </c>
      <c r="FB143">
        <v>58.017000000000003</v>
      </c>
      <c r="FI143">
        <v>612.01900000000001</v>
      </c>
      <c r="FK143">
        <v>85.613</v>
      </c>
      <c r="FM143">
        <v>99.923000000000002</v>
      </c>
      <c r="FU143">
        <v>1</v>
      </c>
      <c r="FX143">
        <f t="shared" si="32"/>
        <v>0</v>
      </c>
      <c r="FY143">
        <v>1</v>
      </c>
      <c r="GF143">
        <f t="shared" si="33"/>
        <v>0</v>
      </c>
      <c r="GM143">
        <f t="shared" si="34"/>
        <v>0</v>
      </c>
      <c r="GN143">
        <v>2</v>
      </c>
      <c r="GO143">
        <v>2</v>
      </c>
      <c r="GP143">
        <v>1</v>
      </c>
      <c r="GQ143">
        <v>3</v>
      </c>
      <c r="GR143">
        <v>3</v>
      </c>
      <c r="GS143">
        <v>2</v>
      </c>
      <c r="GT143">
        <v>2</v>
      </c>
      <c r="GU143">
        <v>2</v>
      </c>
      <c r="GV143">
        <f t="shared" si="35"/>
        <v>5</v>
      </c>
      <c r="GW143">
        <f t="shared" si="36"/>
        <v>2</v>
      </c>
      <c r="GX143">
        <f t="shared" si="37"/>
        <v>5</v>
      </c>
      <c r="GY143" t="str">
        <f t="shared" si="38"/>
        <v/>
      </c>
      <c r="GZ143" t="b">
        <f t="shared" si="39"/>
        <v>1</v>
      </c>
      <c r="HA143" t="b">
        <f t="shared" si="40"/>
        <v>0</v>
      </c>
      <c r="HB143" t="b">
        <f t="shared" si="41"/>
        <v>0</v>
      </c>
      <c r="HF143">
        <v>2</v>
      </c>
      <c r="HG143">
        <f t="shared" si="42"/>
        <v>2</v>
      </c>
      <c r="HH143">
        <v>1</v>
      </c>
      <c r="HK143">
        <f t="shared" si="43"/>
        <v>0</v>
      </c>
      <c r="HO143">
        <f t="shared" si="44"/>
        <v>0</v>
      </c>
      <c r="HR143">
        <f t="shared" si="45"/>
        <v>2</v>
      </c>
      <c r="HS143">
        <f t="shared" si="46"/>
        <v>1</v>
      </c>
      <c r="HT143">
        <f t="shared" si="47"/>
        <v>2</v>
      </c>
    </row>
    <row r="144" spans="1:228">
      <c r="A144" t="s">
        <v>737</v>
      </c>
      <c r="B144" t="s">
        <v>235</v>
      </c>
      <c r="D144" t="s">
        <v>738</v>
      </c>
      <c r="E144" t="s">
        <v>739</v>
      </c>
      <c r="H144">
        <v>5</v>
      </c>
      <c r="I144">
        <v>2</v>
      </c>
      <c r="J144">
        <v>1</v>
      </c>
      <c r="K144">
        <v>7705.7889999999998</v>
      </c>
      <c r="L144">
        <v>0</v>
      </c>
      <c r="M144">
        <v>4475.7979999999998</v>
      </c>
      <c r="N144">
        <v>41.68</v>
      </c>
      <c r="O144">
        <v>13.337</v>
      </c>
      <c r="P144">
        <v>14.31</v>
      </c>
      <c r="Q144">
        <v>0</v>
      </c>
      <c r="R144">
        <v>3160.6019999999999</v>
      </c>
      <c r="AT144">
        <v>9.5109999999999992</v>
      </c>
      <c r="AU144">
        <v>56.405999999999999</v>
      </c>
      <c r="AZ144">
        <v>4409.8810000000003</v>
      </c>
      <c r="BW144">
        <v>29.228999999999999</v>
      </c>
      <c r="BX144">
        <v>2.3199999999999998</v>
      </c>
      <c r="BY144">
        <v>10.131</v>
      </c>
      <c r="CR144">
        <v>4.274</v>
      </c>
      <c r="CU144">
        <v>3.4620000000000002</v>
      </c>
      <c r="CZ144">
        <v>4.3419999999999996</v>
      </c>
      <c r="DA144">
        <v>1.2589999999999999</v>
      </c>
      <c r="DN144">
        <v>14.31</v>
      </c>
      <c r="EI144">
        <v>6.2E-2</v>
      </c>
      <c r="EZ144">
        <v>61.052</v>
      </c>
      <c r="FB144">
        <v>973.95699999999999</v>
      </c>
      <c r="FI144">
        <v>2114.3020000000001</v>
      </c>
      <c r="FJ144">
        <v>4.5199999999999996</v>
      </c>
      <c r="FO144">
        <v>2.9119999999999999</v>
      </c>
      <c r="FP144">
        <v>3.859</v>
      </c>
      <c r="FX144">
        <f t="shared" si="32"/>
        <v>0</v>
      </c>
      <c r="GF144">
        <f t="shared" si="33"/>
        <v>0</v>
      </c>
      <c r="GJ144">
        <v>2</v>
      </c>
      <c r="GK144">
        <v>2</v>
      </c>
      <c r="GL144">
        <v>1</v>
      </c>
      <c r="GM144">
        <f t="shared" si="34"/>
        <v>2</v>
      </c>
      <c r="GQ144">
        <v>1</v>
      </c>
      <c r="GR144">
        <v>3</v>
      </c>
      <c r="GV144">
        <f t="shared" si="35"/>
        <v>0</v>
      </c>
      <c r="GW144">
        <f t="shared" si="36"/>
        <v>1</v>
      </c>
      <c r="GX144">
        <f t="shared" si="37"/>
        <v>2</v>
      </c>
      <c r="GY144" t="str">
        <f t="shared" si="38"/>
        <v/>
      </c>
      <c r="GZ144" t="b">
        <f t="shared" si="39"/>
        <v>1</v>
      </c>
      <c r="HA144" t="b">
        <f t="shared" si="40"/>
        <v>0</v>
      </c>
      <c r="HB144" t="b">
        <f t="shared" si="41"/>
        <v>0</v>
      </c>
      <c r="HG144">
        <f t="shared" si="42"/>
        <v>0</v>
      </c>
      <c r="HK144">
        <f t="shared" si="43"/>
        <v>0</v>
      </c>
      <c r="HO144">
        <f t="shared" si="44"/>
        <v>0</v>
      </c>
      <c r="HR144">
        <f t="shared" si="45"/>
        <v>0</v>
      </c>
      <c r="HS144">
        <f t="shared" si="46"/>
        <v>0</v>
      </c>
      <c r="HT144">
        <f t="shared" si="47"/>
        <v>1</v>
      </c>
    </row>
    <row r="145" spans="1:228">
      <c r="A145" t="s">
        <v>740</v>
      </c>
      <c r="B145" t="s">
        <v>235</v>
      </c>
      <c r="D145" t="s">
        <v>741</v>
      </c>
      <c r="E145" t="s">
        <v>742</v>
      </c>
      <c r="H145">
        <v>12</v>
      </c>
      <c r="I145">
        <v>10</v>
      </c>
      <c r="J145">
        <v>2</v>
      </c>
      <c r="K145">
        <v>246245.16699999999</v>
      </c>
      <c r="L145">
        <v>240036.11300000001</v>
      </c>
      <c r="M145">
        <v>4516.4830000000002</v>
      </c>
      <c r="N145">
        <v>1.5609999999999999</v>
      </c>
      <c r="O145">
        <v>1.0049999999999999</v>
      </c>
      <c r="P145">
        <v>6.6989999999999998</v>
      </c>
      <c r="Q145">
        <v>0</v>
      </c>
      <c r="R145">
        <v>1683.2169999999901</v>
      </c>
      <c r="Y145">
        <v>42181.754000000001</v>
      </c>
      <c r="Z145">
        <v>197854.106</v>
      </c>
      <c r="AK145">
        <v>0.253</v>
      </c>
      <c r="AX145">
        <v>4515.1540000000005</v>
      </c>
      <c r="AY145">
        <v>1.2609999999999999</v>
      </c>
      <c r="BJ145">
        <v>6.8000000000000005E-2</v>
      </c>
      <c r="BU145">
        <v>1.1619999999999999</v>
      </c>
      <c r="BV145">
        <v>0.26100000000000001</v>
      </c>
      <c r="CG145">
        <v>0.13800000000000001</v>
      </c>
      <c r="CS145">
        <v>1.0049999999999999</v>
      </c>
      <c r="DY145">
        <v>6.6989999999999998</v>
      </c>
      <c r="EI145">
        <v>8.8999999999999996E-2</v>
      </c>
      <c r="EZ145">
        <v>38.590000000000003</v>
      </c>
      <c r="FA145">
        <v>1.1830000000000001</v>
      </c>
      <c r="FB145">
        <v>176.54300000000001</v>
      </c>
      <c r="FC145">
        <v>0.43</v>
      </c>
      <c r="FF145">
        <v>660.04</v>
      </c>
      <c r="FI145">
        <v>595.63</v>
      </c>
      <c r="FJ145">
        <v>73.688999999999993</v>
      </c>
      <c r="FK145">
        <v>60.012</v>
      </c>
      <c r="FL145">
        <v>0.442</v>
      </c>
      <c r="FM145">
        <v>57.473999999999997</v>
      </c>
      <c r="FN145">
        <v>2.5619999999999998</v>
      </c>
      <c r="FO145">
        <v>7.92</v>
      </c>
      <c r="FP145">
        <v>8.702</v>
      </c>
      <c r="FX145">
        <f t="shared" si="32"/>
        <v>0</v>
      </c>
      <c r="GF145">
        <f t="shared" si="33"/>
        <v>0</v>
      </c>
      <c r="GI145">
        <v>2</v>
      </c>
      <c r="GJ145">
        <v>2</v>
      </c>
      <c r="GK145">
        <v>2</v>
      </c>
      <c r="GL145">
        <v>2</v>
      </c>
      <c r="GM145">
        <f t="shared" si="34"/>
        <v>4</v>
      </c>
      <c r="GN145">
        <v>2</v>
      </c>
      <c r="GO145">
        <v>2</v>
      </c>
      <c r="GP145">
        <v>2</v>
      </c>
      <c r="GQ145">
        <v>3</v>
      </c>
      <c r="GR145">
        <v>3</v>
      </c>
      <c r="GS145">
        <v>2</v>
      </c>
      <c r="GT145">
        <v>2</v>
      </c>
      <c r="GU145">
        <v>2</v>
      </c>
      <c r="GV145">
        <f t="shared" si="35"/>
        <v>6</v>
      </c>
      <c r="GW145">
        <f t="shared" si="36"/>
        <v>2</v>
      </c>
      <c r="GX145">
        <f t="shared" si="37"/>
        <v>10</v>
      </c>
      <c r="GY145" t="str">
        <f t="shared" si="38"/>
        <v/>
      </c>
      <c r="GZ145" t="b">
        <f t="shared" si="39"/>
        <v>1</v>
      </c>
      <c r="HA145" t="b">
        <f t="shared" si="40"/>
        <v>0</v>
      </c>
      <c r="HB145" t="b">
        <f t="shared" si="41"/>
        <v>0</v>
      </c>
      <c r="HG145">
        <f t="shared" si="42"/>
        <v>0</v>
      </c>
      <c r="HK145">
        <f t="shared" si="43"/>
        <v>0</v>
      </c>
      <c r="HO145">
        <f t="shared" si="44"/>
        <v>0</v>
      </c>
      <c r="HR145">
        <f t="shared" si="45"/>
        <v>0</v>
      </c>
      <c r="HS145">
        <f t="shared" si="46"/>
        <v>0</v>
      </c>
      <c r="HT145">
        <f t="shared" si="47"/>
        <v>2</v>
      </c>
    </row>
    <row r="146" spans="1:228">
      <c r="A146" t="s">
        <v>743</v>
      </c>
      <c r="B146" t="s">
        <v>229</v>
      </c>
      <c r="D146" t="s">
        <v>744</v>
      </c>
      <c r="E146" t="s">
        <v>745</v>
      </c>
      <c r="H146">
        <v>15</v>
      </c>
      <c r="I146">
        <v>11</v>
      </c>
      <c r="J146">
        <v>2</v>
      </c>
      <c r="K146">
        <v>3139.0539999999901</v>
      </c>
      <c r="L146">
        <v>0</v>
      </c>
      <c r="M146">
        <v>0</v>
      </c>
      <c r="N146">
        <v>175.21700000000001</v>
      </c>
      <c r="O146">
        <v>0</v>
      </c>
      <c r="P146">
        <v>0</v>
      </c>
      <c r="Q146">
        <v>0</v>
      </c>
      <c r="R146">
        <v>2963.7689999999898</v>
      </c>
      <c r="BU146">
        <v>48.438000000000002</v>
      </c>
      <c r="BV146">
        <v>4.5039999999999996</v>
      </c>
      <c r="BY146">
        <v>122.12</v>
      </c>
      <c r="BZ146">
        <v>7.8E-2</v>
      </c>
      <c r="CI146">
        <v>7.6999999999999999E-2</v>
      </c>
      <c r="EI146">
        <v>6.8000000000000005E-2</v>
      </c>
      <c r="EZ146">
        <v>51.688000000000002</v>
      </c>
      <c r="FB146">
        <v>587.29499999999996</v>
      </c>
      <c r="FD146">
        <v>254.61199999999999</v>
      </c>
      <c r="FF146">
        <v>520.92700000000002</v>
      </c>
      <c r="FH146">
        <v>11.6</v>
      </c>
      <c r="FI146">
        <v>943.89</v>
      </c>
      <c r="FK146">
        <v>389.92099999999999</v>
      </c>
      <c r="FM146">
        <v>184.46799999999999</v>
      </c>
      <c r="FO146">
        <v>19.367999999999999</v>
      </c>
      <c r="FX146">
        <f t="shared" si="32"/>
        <v>0</v>
      </c>
      <c r="GB146">
        <v>1</v>
      </c>
      <c r="GF146">
        <f t="shared" si="33"/>
        <v>0</v>
      </c>
      <c r="GG146">
        <v>1</v>
      </c>
      <c r="GH146">
        <v>2</v>
      </c>
      <c r="GI146">
        <v>2</v>
      </c>
      <c r="GJ146">
        <v>2</v>
      </c>
      <c r="GK146">
        <v>2</v>
      </c>
      <c r="GL146">
        <v>2</v>
      </c>
      <c r="GM146">
        <f t="shared" si="34"/>
        <v>5</v>
      </c>
      <c r="GN146">
        <v>2</v>
      </c>
      <c r="GO146">
        <v>2</v>
      </c>
      <c r="GP146">
        <v>2</v>
      </c>
      <c r="GQ146">
        <v>3</v>
      </c>
      <c r="GR146">
        <v>3</v>
      </c>
      <c r="GS146">
        <v>2</v>
      </c>
      <c r="GT146">
        <v>2</v>
      </c>
      <c r="GU146">
        <v>2</v>
      </c>
      <c r="GV146">
        <f t="shared" si="35"/>
        <v>6</v>
      </c>
      <c r="GW146">
        <f t="shared" si="36"/>
        <v>2</v>
      </c>
      <c r="GX146">
        <f t="shared" si="37"/>
        <v>11</v>
      </c>
      <c r="GY146" t="str">
        <f t="shared" si="38"/>
        <v/>
      </c>
      <c r="GZ146" t="b">
        <f t="shared" si="39"/>
        <v>1</v>
      </c>
      <c r="HA146" t="b">
        <f t="shared" si="40"/>
        <v>0</v>
      </c>
      <c r="HB146" t="b">
        <f t="shared" si="41"/>
        <v>0</v>
      </c>
      <c r="HG146">
        <f t="shared" si="42"/>
        <v>0</v>
      </c>
      <c r="HK146">
        <f t="shared" si="43"/>
        <v>0</v>
      </c>
      <c r="HO146">
        <f t="shared" si="44"/>
        <v>0</v>
      </c>
      <c r="HR146">
        <f t="shared" si="45"/>
        <v>0</v>
      </c>
      <c r="HS146">
        <f t="shared" si="46"/>
        <v>0</v>
      </c>
      <c r="HT146">
        <f t="shared" si="47"/>
        <v>2</v>
      </c>
    </row>
    <row r="147" spans="1:228">
      <c r="A147" t="s">
        <v>746</v>
      </c>
      <c r="B147" t="s">
        <v>229</v>
      </c>
      <c r="D147" t="s">
        <v>747</v>
      </c>
      <c r="E147" t="s">
        <v>748</v>
      </c>
      <c r="F147" t="s">
        <v>749</v>
      </c>
      <c r="G147" t="s">
        <v>233</v>
      </c>
      <c r="H147">
        <v>2</v>
      </c>
      <c r="I147">
        <v>0</v>
      </c>
      <c r="J147">
        <v>1</v>
      </c>
      <c r="K147">
        <v>192.101</v>
      </c>
      <c r="L147">
        <v>0</v>
      </c>
      <c r="M147">
        <v>0.39800000000000002</v>
      </c>
      <c r="N147">
        <v>154.797</v>
      </c>
      <c r="O147">
        <v>0</v>
      </c>
      <c r="P147">
        <v>0</v>
      </c>
      <c r="Q147">
        <v>36.860999999999997</v>
      </c>
      <c r="R147">
        <v>0</v>
      </c>
      <c r="AY147">
        <v>0.39800000000000002</v>
      </c>
      <c r="BY147">
        <v>45.036000000000001</v>
      </c>
      <c r="CA147">
        <v>29.53</v>
      </c>
      <c r="CD147">
        <v>80.230999999999995</v>
      </c>
      <c r="EI147">
        <v>4.4999999999999998E-2</v>
      </c>
      <c r="EN147">
        <v>32.308999999999997</v>
      </c>
      <c r="EO147">
        <v>4.5519999999999996</v>
      </c>
      <c r="FX147">
        <f t="shared" si="32"/>
        <v>0</v>
      </c>
      <c r="GA147">
        <v>3</v>
      </c>
      <c r="GC147">
        <v>1</v>
      </c>
      <c r="GF147">
        <f t="shared" si="33"/>
        <v>1</v>
      </c>
      <c r="GM147">
        <f t="shared" si="34"/>
        <v>0</v>
      </c>
      <c r="GV147">
        <f t="shared" si="35"/>
        <v>0</v>
      </c>
      <c r="GW147">
        <f t="shared" si="36"/>
        <v>0</v>
      </c>
      <c r="GX147">
        <f t="shared" si="37"/>
        <v>0</v>
      </c>
      <c r="GY147" t="str">
        <f t="shared" si="38"/>
        <v/>
      </c>
      <c r="GZ147" t="b">
        <f t="shared" si="39"/>
        <v>0</v>
      </c>
      <c r="HA147" t="b">
        <f t="shared" si="40"/>
        <v>1</v>
      </c>
      <c r="HB147" t="b">
        <f t="shared" si="41"/>
        <v>0</v>
      </c>
      <c r="HG147">
        <f t="shared" si="42"/>
        <v>0</v>
      </c>
      <c r="HJ147">
        <v>3</v>
      </c>
      <c r="HK147">
        <f t="shared" si="43"/>
        <v>3</v>
      </c>
      <c r="HL147">
        <v>1</v>
      </c>
      <c r="HO147">
        <f t="shared" si="44"/>
        <v>0</v>
      </c>
      <c r="HR147">
        <f t="shared" si="45"/>
        <v>3</v>
      </c>
      <c r="HS147">
        <f t="shared" si="46"/>
        <v>1</v>
      </c>
      <c r="HT147">
        <f t="shared" si="47"/>
        <v>1</v>
      </c>
    </row>
    <row r="148" spans="1:228">
      <c r="A148" t="s">
        <v>750</v>
      </c>
      <c r="B148" t="s">
        <v>229</v>
      </c>
      <c r="D148" t="s">
        <v>751</v>
      </c>
      <c r="E148" t="s">
        <v>752</v>
      </c>
      <c r="F148" t="s">
        <v>753</v>
      </c>
      <c r="G148" t="s">
        <v>233</v>
      </c>
      <c r="H148">
        <v>8</v>
      </c>
      <c r="I148">
        <v>0</v>
      </c>
      <c r="J148">
        <v>2</v>
      </c>
      <c r="K148">
        <v>8346.3060000000005</v>
      </c>
      <c r="L148">
        <v>0</v>
      </c>
      <c r="M148">
        <v>777.05899999999997</v>
      </c>
      <c r="N148">
        <v>4368.5829999999996</v>
      </c>
      <c r="O148">
        <v>1.022</v>
      </c>
      <c r="P148">
        <v>0</v>
      </c>
      <c r="Q148">
        <v>3199.5419999999999</v>
      </c>
      <c r="R148">
        <v>0</v>
      </c>
      <c r="AX148">
        <v>7.5890000000000004</v>
      </c>
      <c r="AY148">
        <v>5.1459999999999999</v>
      </c>
      <c r="AZ148">
        <v>437.65</v>
      </c>
      <c r="BB148">
        <v>110.944</v>
      </c>
      <c r="BC148">
        <v>30.449000000000002</v>
      </c>
      <c r="BD148">
        <v>98.043000000000006</v>
      </c>
      <c r="BE148">
        <v>1.52</v>
      </c>
      <c r="BG148">
        <v>67.135999999999996</v>
      </c>
      <c r="BH148">
        <v>18.501000000000001</v>
      </c>
      <c r="BL148">
        <v>8.1000000000000003E-2</v>
      </c>
      <c r="BU148">
        <v>5.6040000000000001</v>
      </c>
      <c r="BW148">
        <v>9.2929999999999993</v>
      </c>
      <c r="BY148">
        <v>4236.5280000000002</v>
      </c>
      <c r="BZ148">
        <v>112.116</v>
      </c>
      <c r="CL148">
        <v>5.0419999999999998</v>
      </c>
      <c r="CW148">
        <v>1.022</v>
      </c>
      <c r="EI148">
        <v>0.1</v>
      </c>
      <c r="EJ148">
        <v>3199.5419999999999</v>
      </c>
      <c r="FS148">
        <v>1</v>
      </c>
      <c r="FT148">
        <v>1</v>
      </c>
      <c r="FX148">
        <f t="shared" si="32"/>
        <v>0</v>
      </c>
      <c r="FZ148">
        <v>1</v>
      </c>
      <c r="GA148">
        <v>3</v>
      </c>
      <c r="GC148">
        <v>1</v>
      </c>
      <c r="GE148">
        <v>3</v>
      </c>
      <c r="GF148">
        <f t="shared" si="33"/>
        <v>2</v>
      </c>
      <c r="GG148">
        <v>1</v>
      </c>
      <c r="GM148">
        <f t="shared" si="34"/>
        <v>0</v>
      </c>
      <c r="GU148">
        <v>1</v>
      </c>
      <c r="GV148">
        <f t="shared" si="35"/>
        <v>0</v>
      </c>
      <c r="GW148">
        <f t="shared" si="36"/>
        <v>0</v>
      </c>
      <c r="GX148">
        <f t="shared" si="37"/>
        <v>0</v>
      </c>
      <c r="GY148" t="str">
        <f t="shared" si="38"/>
        <v/>
      </c>
      <c r="GZ148" t="b">
        <f t="shared" si="39"/>
        <v>0</v>
      </c>
      <c r="HA148" t="b">
        <f t="shared" si="40"/>
        <v>1</v>
      </c>
      <c r="HB148" t="b">
        <f t="shared" si="41"/>
        <v>0</v>
      </c>
      <c r="HF148">
        <v>2</v>
      </c>
      <c r="HG148">
        <f t="shared" si="42"/>
        <v>2</v>
      </c>
      <c r="HH148">
        <v>1</v>
      </c>
      <c r="HK148">
        <f t="shared" si="43"/>
        <v>0</v>
      </c>
      <c r="HO148">
        <f t="shared" si="44"/>
        <v>0</v>
      </c>
      <c r="HR148">
        <f t="shared" si="45"/>
        <v>2</v>
      </c>
      <c r="HS148">
        <f t="shared" si="46"/>
        <v>1</v>
      </c>
      <c r="HT148">
        <f t="shared" si="47"/>
        <v>2</v>
      </c>
    </row>
    <row r="149" spans="1:228">
      <c r="A149" t="s">
        <v>754</v>
      </c>
      <c r="B149" t="s">
        <v>235</v>
      </c>
      <c r="D149" t="s">
        <v>755</v>
      </c>
      <c r="E149" t="s">
        <v>756</v>
      </c>
      <c r="F149" t="s">
        <v>757</v>
      </c>
      <c r="H149">
        <v>0</v>
      </c>
      <c r="I149">
        <v>0</v>
      </c>
      <c r="J149">
        <v>0</v>
      </c>
      <c r="K149">
        <v>15163.723</v>
      </c>
      <c r="L149">
        <v>0</v>
      </c>
      <c r="M149">
        <v>15163.635</v>
      </c>
      <c r="N149">
        <v>0</v>
      </c>
      <c r="O149">
        <v>0</v>
      </c>
      <c r="P149">
        <v>4.5999999999999999E-2</v>
      </c>
      <c r="Q149">
        <v>0</v>
      </c>
      <c r="R149">
        <v>0</v>
      </c>
      <c r="AX149">
        <v>28.103999999999999</v>
      </c>
      <c r="AY149">
        <v>3.548</v>
      </c>
      <c r="BD149">
        <v>100.806</v>
      </c>
      <c r="BG149">
        <v>35.566000000000003</v>
      </c>
      <c r="BH149">
        <v>14995.584999999999</v>
      </c>
      <c r="BJ149">
        <v>2.5999999999999999E-2</v>
      </c>
      <c r="EA149">
        <v>4.5999999999999999E-2</v>
      </c>
      <c r="EI149">
        <v>4.2000000000000003E-2</v>
      </c>
      <c r="FX149">
        <f t="shared" si="32"/>
        <v>0</v>
      </c>
      <c r="GF149">
        <f t="shared" si="33"/>
        <v>0</v>
      </c>
      <c r="GM149">
        <f t="shared" si="34"/>
        <v>0</v>
      </c>
      <c r="GV149">
        <f t="shared" si="35"/>
        <v>0</v>
      </c>
      <c r="GW149">
        <f t="shared" si="36"/>
        <v>0</v>
      </c>
      <c r="GX149">
        <f t="shared" si="37"/>
        <v>0</v>
      </c>
      <c r="GY149" t="str">
        <f t="shared" si="38"/>
        <v/>
      </c>
      <c r="GZ149" t="b">
        <f t="shared" si="39"/>
        <v>0</v>
      </c>
      <c r="HA149" t="b">
        <f t="shared" si="40"/>
        <v>0</v>
      </c>
      <c r="HB149" t="b">
        <f t="shared" si="41"/>
        <v>0</v>
      </c>
      <c r="HF149">
        <v>2</v>
      </c>
      <c r="HG149">
        <f t="shared" si="42"/>
        <v>2</v>
      </c>
      <c r="HK149">
        <f t="shared" si="43"/>
        <v>0</v>
      </c>
      <c r="HO149">
        <f t="shared" si="44"/>
        <v>0</v>
      </c>
      <c r="HR149">
        <f t="shared" si="45"/>
        <v>2</v>
      </c>
      <c r="HS149">
        <f t="shared" si="46"/>
        <v>0</v>
      </c>
      <c r="HT149">
        <f t="shared" si="47"/>
        <v>0</v>
      </c>
    </row>
    <row r="150" spans="1:228">
      <c r="A150" t="s">
        <v>758</v>
      </c>
      <c r="B150" t="s">
        <v>235</v>
      </c>
      <c r="D150" t="s">
        <v>759</v>
      </c>
      <c r="E150" t="s">
        <v>760</v>
      </c>
      <c r="F150" t="s">
        <v>761</v>
      </c>
      <c r="H150">
        <v>0</v>
      </c>
      <c r="I150">
        <v>0</v>
      </c>
      <c r="J150">
        <v>0</v>
      </c>
      <c r="K150">
        <v>144.56399999999999</v>
      </c>
      <c r="L150">
        <v>0</v>
      </c>
      <c r="M150">
        <v>144.50299999999999</v>
      </c>
      <c r="N150">
        <v>0</v>
      </c>
      <c r="O150">
        <v>0</v>
      </c>
      <c r="P150">
        <v>0</v>
      </c>
      <c r="Q150">
        <v>0</v>
      </c>
      <c r="R150">
        <v>0</v>
      </c>
      <c r="AX150">
        <v>3.8069999999999999</v>
      </c>
      <c r="AY150">
        <v>3.581</v>
      </c>
      <c r="AZ150">
        <v>88.983999999999995</v>
      </c>
      <c r="BD150">
        <v>48.095999999999997</v>
      </c>
      <c r="BJ150">
        <v>3.5000000000000003E-2</v>
      </c>
      <c r="EI150">
        <v>6.0999999999999999E-2</v>
      </c>
      <c r="FX150">
        <f t="shared" si="32"/>
        <v>0</v>
      </c>
      <c r="GF150">
        <f t="shared" si="33"/>
        <v>0</v>
      </c>
      <c r="GM150">
        <f t="shared" si="34"/>
        <v>0</v>
      </c>
      <c r="GV150">
        <f t="shared" si="35"/>
        <v>0</v>
      </c>
      <c r="GW150">
        <f t="shared" si="36"/>
        <v>0</v>
      </c>
      <c r="GX150">
        <f t="shared" si="37"/>
        <v>0</v>
      </c>
      <c r="GY150" t="str">
        <f t="shared" si="38"/>
        <v/>
      </c>
      <c r="GZ150" t="b">
        <f t="shared" si="39"/>
        <v>0</v>
      </c>
      <c r="HA150" t="b">
        <f t="shared" si="40"/>
        <v>0</v>
      </c>
      <c r="HB150" t="b">
        <f t="shared" si="41"/>
        <v>0</v>
      </c>
      <c r="HF150">
        <v>2</v>
      </c>
      <c r="HG150">
        <f t="shared" si="42"/>
        <v>2</v>
      </c>
      <c r="HK150">
        <f t="shared" si="43"/>
        <v>0</v>
      </c>
      <c r="HO150">
        <f t="shared" si="44"/>
        <v>0</v>
      </c>
      <c r="HR150">
        <f t="shared" si="45"/>
        <v>2</v>
      </c>
      <c r="HS150">
        <f t="shared" si="46"/>
        <v>0</v>
      </c>
      <c r="HT150">
        <f t="shared" si="47"/>
        <v>0</v>
      </c>
    </row>
    <row r="151" spans="1:228">
      <c r="A151" t="s">
        <v>762</v>
      </c>
      <c r="B151" t="s">
        <v>229</v>
      </c>
      <c r="D151" t="s">
        <v>763</v>
      </c>
      <c r="E151" t="s">
        <v>764</v>
      </c>
      <c r="F151" t="s">
        <v>765</v>
      </c>
      <c r="G151" t="s">
        <v>233</v>
      </c>
      <c r="H151">
        <v>10</v>
      </c>
      <c r="I151">
        <v>0</v>
      </c>
      <c r="J151">
        <v>7</v>
      </c>
      <c r="K151">
        <v>447.226</v>
      </c>
      <c r="L151">
        <v>0</v>
      </c>
      <c r="M151">
        <v>315.97699999999998</v>
      </c>
      <c r="N151">
        <v>130.94499999999999</v>
      </c>
      <c r="O151">
        <v>0</v>
      </c>
      <c r="P151">
        <v>0.24299999999999999</v>
      </c>
      <c r="Q151">
        <v>0</v>
      </c>
      <c r="R151">
        <v>0</v>
      </c>
      <c r="AR151">
        <v>14.522</v>
      </c>
      <c r="AT151">
        <v>9.0530000000000008</v>
      </c>
      <c r="AX151">
        <v>40.369999999999997</v>
      </c>
      <c r="AY151">
        <v>4.2590000000000003</v>
      </c>
      <c r="AZ151">
        <v>6.1749999999999998</v>
      </c>
      <c r="BB151">
        <v>65.741</v>
      </c>
      <c r="BC151">
        <v>9.0109999999999992</v>
      </c>
      <c r="BD151">
        <v>77.474999999999994</v>
      </c>
      <c r="BG151">
        <v>87.412000000000006</v>
      </c>
      <c r="BL151">
        <v>3.5999999999999997E-2</v>
      </c>
      <c r="BO151">
        <v>1.923</v>
      </c>
      <c r="BY151">
        <v>124.143</v>
      </c>
      <c r="CD151">
        <v>5.6769999999999996</v>
      </c>
      <c r="CE151">
        <v>1.125</v>
      </c>
      <c r="DU151">
        <v>0.24299999999999999</v>
      </c>
      <c r="EI151">
        <v>6.0999999999999999E-2</v>
      </c>
      <c r="FU151">
        <v>3</v>
      </c>
      <c r="FV151">
        <v>1</v>
      </c>
      <c r="FW151">
        <v>1</v>
      </c>
      <c r="FX151">
        <f t="shared" si="32"/>
        <v>1</v>
      </c>
      <c r="FY151">
        <v>3</v>
      </c>
      <c r="GA151">
        <v>3</v>
      </c>
      <c r="GB151">
        <v>3</v>
      </c>
      <c r="GC151">
        <v>3</v>
      </c>
      <c r="GD151">
        <v>3</v>
      </c>
      <c r="GE151">
        <v>3</v>
      </c>
      <c r="GF151">
        <f t="shared" si="33"/>
        <v>6</v>
      </c>
      <c r="GG151">
        <v>1</v>
      </c>
      <c r="GM151">
        <f t="shared" si="34"/>
        <v>0</v>
      </c>
      <c r="GV151">
        <f t="shared" si="35"/>
        <v>0</v>
      </c>
      <c r="GW151">
        <f t="shared" si="36"/>
        <v>0</v>
      </c>
      <c r="GX151">
        <f t="shared" si="37"/>
        <v>0</v>
      </c>
      <c r="GY151" t="str">
        <f t="shared" si="38"/>
        <v/>
      </c>
      <c r="GZ151" t="b">
        <f t="shared" si="39"/>
        <v>0</v>
      </c>
      <c r="HA151" t="b">
        <f t="shared" si="40"/>
        <v>1</v>
      </c>
      <c r="HB151" t="b">
        <f t="shared" si="41"/>
        <v>0</v>
      </c>
      <c r="HF151">
        <v>2</v>
      </c>
      <c r="HG151">
        <f t="shared" si="42"/>
        <v>2</v>
      </c>
      <c r="HH151">
        <v>1</v>
      </c>
      <c r="HK151">
        <f t="shared" si="43"/>
        <v>0</v>
      </c>
      <c r="HO151">
        <f t="shared" si="44"/>
        <v>0</v>
      </c>
      <c r="HR151">
        <f t="shared" si="45"/>
        <v>2</v>
      </c>
      <c r="HS151">
        <f t="shared" si="46"/>
        <v>1</v>
      </c>
      <c r="HT151">
        <f t="shared" si="47"/>
        <v>7</v>
      </c>
    </row>
    <row r="152" spans="1:228">
      <c r="A152" t="s">
        <v>766</v>
      </c>
      <c r="B152" t="s">
        <v>229</v>
      </c>
      <c r="D152" t="s">
        <v>767</v>
      </c>
      <c r="E152" t="s">
        <v>768</v>
      </c>
      <c r="H152">
        <v>5</v>
      </c>
      <c r="I152">
        <v>0</v>
      </c>
      <c r="J152">
        <v>0</v>
      </c>
      <c r="K152">
        <v>816.99</v>
      </c>
      <c r="L152">
        <v>0</v>
      </c>
      <c r="M152">
        <v>172.00700000000001</v>
      </c>
      <c r="N152">
        <v>547.73199999999997</v>
      </c>
      <c r="O152">
        <v>0</v>
      </c>
      <c r="P152">
        <v>0</v>
      </c>
      <c r="Q152">
        <v>88.813999999999993</v>
      </c>
      <c r="R152">
        <v>8.3149999999999995</v>
      </c>
      <c r="AX152">
        <v>59.814</v>
      </c>
      <c r="AY152">
        <v>61.671999999999997</v>
      </c>
      <c r="BB152">
        <v>6.0970000000000004</v>
      </c>
      <c r="BL152">
        <v>7.0999999999999994E-2</v>
      </c>
      <c r="BO152">
        <v>44.353000000000002</v>
      </c>
      <c r="BQ152">
        <v>189.904</v>
      </c>
      <c r="BU152">
        <v>53.591999999999999</v>
      </c>
      <c r="BW152">
        <v>8.8849999999999998</v>
      </c>
      <c r="BY152">
        <v>15.343</v>
      </c>
      <c r="CN152">
        <v>280.00799999999998</v>
      </c>
      <c r="EI152">
        <v>0.122</v>
      </c>
      <c r="EL152">
        <v>30.904</v>
      </c>
      <c r="ER152">
        <v>9.484</v>
      </c>
      <c r="ET152">
        <v>20.388000000000002</v>
      </c>
      <c r="EV152">
        <v>28.038</v>
      </c>
      <c r="FO152">
        <v>8.3149999999999995</v>
      </c>
      <c r="FV152">
        <v>1</v>
      </c>
      <c r="FX152">
        <f t="shared" si="32"/>
        <v>0</v>
      </c>
      <c r="FY152">
        <v>1</v>
      </c>
      <c r="GD152">
        <v>1</v>
      </c>
      <c r="GE152">
        <v>1</v>
      </c>
      <c r="GF152">
        <f t="shared" si="33"/>
        <v>0</v>
      </c>
      <c r="GG152">
        <v>1</v>
      </c>
      <c r="GM152">
        <f t="shared" si="34"/>
        <v>0</v>
      </c>
      <c r="GV152">
        <f t="shared" si="35"/>
        <v>0</v>
      </c>
      <c r="GW152">
        <f t="shared" si="36"/>
        <v>0</v>
      </c>
      <c r="GX152">
        <f t="shared" si="37"/>
        <v>0</v>
      </c>
      <c r="GY152" t="str">
        <f t="shared" si="38"/>
        <v/>
      </c>
      <c r="GZ152" t="b">
        <f t="shared" si="39"/>
        <v>0</v>
      </c>
      <c r="HA152" t="b">
        <f t="shared" si="40"/>
        <v>0</v>
      </c>
      <c r="HB152" t="b">
        <f t="shared" si="41"/>
        <v>0</v>
      </c>
      <c r="HG152">
        <f t="shared" si="42"/>
        <v>0</v>
      </c>
      <c r="HK152">
        <f t="shared" si="43"/>
        <v>0</v>
      </c>
      <c r="HO152">
        <f t="shared" si="44"/>
        <v>0</v>
      </c>
      <c r="HR152">
        <f t="shared" si="45"/>
        <v>0</v>
      </c>
      <c r="HS152">
        <f t="shared" si="46"/>
        <v>0</v>
      </c>
      <c r="HT152">
        <f t="shared" si="47"/>
        <v>0</v>
      </c>
    </row>
    <row r="153" spans="1:228">
      <c r="A153" t="s">
        <v>769</v>
      </c>
      <c r="B153" t="s">
        <v>235</v>
      </c>
      <c r="D153" t="s">
        <v>770</v>
      </c>
      <c r="E153" t="s">
        <v>771</v>
      </c>
      <c r="H153">
        <v>3</v>
      </c>
      <c r="I153">
        <v>0</v>
      </c>
      <c r="J153">
        <v>1</v>
      </c>
      <c r="K153">
        <v>92.766999999999996</v>
      </c>
      <c r="L153">
        <v>0</v>
      </c>
      <c r="M153">
        <v>46.805999999999997</v>
      </c>
      <c r="N153">
        <v>45.798000000000002</v>
      </c>
      <c r="O153">
        <v>0</v>
      </c>
      <c r="P153">
        <v>0</v>
      </c>
      <c r="Q153">
        <v>0</v>
      </c>
      <c r="R153">
        <v>0</v>
      </c>
      <c r="AX153">
        <v>34.006999999999998</v>
      </c>
      <c r="AY153">
        <v>12.718</v>
      </c>
      <c r="BJ153">
        <v>8.1000000000000003E-2</v>
      </c>
      <c r="BU153">
        <v>16.195</v>
      </c>
      <c r="BV153">
        <v>1.6870000000000001</v>
      </c>
      <c r="BY153">
        <v>27.916</v>
      </c>
      <c r="EI153">
        <v>0.16300000000000001</v>
      </c>
      <c r="FX153">
        <f t="shared" si="32"/>
        <v>0</v>
      </c>
      <c r="GA153">
        <v>1</v>
      </c>
      <c r="GD153">
        <v>1</v>
      </c>
      <c r="GE153">
        <v>3</v>
      </c>
      <c r="GF153">
        <f t="shared" si="33"/>
        <v>1</v>
      </c>
      <c r="GM153">
        <f t="shared" si="34"/>
        <v>0</v>
      </c>
      <c r="GV153">
        <f t="shared" si="35"/>
        <v>0</v>
      </c>
      <c r="GW153">
        <f t="shared" si="36"/>
        <v>0</v>
      </c>
      <c r="GX153">
        <f t="shared" si="37"/>
        <v>0</v>
      </c>
      <c r="GY153" t="str">
        <f t="shared" si="38"/>
        <v/>
      </c>
      <c r="GZ153" t="b">
        <f t="shared" si="39"/>
        <v>0</v>
      </c>
      <c r="HA153" t="b">
        <f t="shared" si="40"/>
        <v>1</v>
      </c>
      <c r="HB153" t="b">
        <f t="shared" si="41"/>
        <v>0</v>
      </c>
      <c r="HG153">
        <f t="shared" si="42"/>
        <v>0</v>
      </c>
      <c r="HK153">
        <f t="shared" si="43"/>
        <v>0</v>
      </c>
      <c r="HO153">
        <f t="shared" si="44"/>
        <v>0</v>
      </c>
      <c r="HR153">
        <f t="shared" si="45"/>
        <v>0</v>
      </c>
      <c r="HS153">
        <f t="shared" si="46"/>
        <v>0</v>
      </c>
      <c r="HT153">
        <f t="shared" si="47"/>
        <v>1</v>
      </c>
    </row>
    <row r="154" spans="1:228">
      <c r="A154" t="s">
        <v>772</v>
      </c>
      <c r="B154" t="s">
        <v>235</v>
      </c>
      <c r="D154" t="s">
        <v>773</v>
      </c>
      <c r="E154" t="s">
        <v>774</v>
      </c>
      <c r="H154">
        <v>12</v>
      </c>
      <c r="I154">
        <v>8</v>
      </c>
      <c r="J154">
        <v>2</v>
      </c>
      <c r="K154">
        <v>6914.3119999999999</v>
      </c>
      <c r="L154">
        <v>0</v>
      </c>
      <c r="M154">
        <v>4075.4870000000001</v>
      </c>
      <c r="N154">
        <v>839.02499999999998</v>
      </c>
      <c r="O154">
        <v>11.468999999999999</v>
      </c>
      <c r="P154">
        <v>0</v>
      </c>
      <c r="Q154">
        <v>0</v>
      </c>
      <c r="R154">
        <v>1987.953</v>
      </c>
      <c r="AX154">
        <v>190.52600000000001</v>
      </c>
      <c r="AY154">
        <v>3.3210000000000002</v>
      </c>
      <c r="BG154">
        <v>3881.4859999999999</v>
      </c>
      <c r="BJ154">
        <v>0.154</v>
      </c>
      <c r="BY154">
        <v>67.424999999999997</v>
      </c>
      <c r="BZ154">
        <v>1.6950000000000001</v>
      </c>
      <c r="CD154">
        <v>769.90499999999997</v>
      </c>
      <c r="CW154">
        <v>11.468999999999999</v>
      </c>
      <c r="EI154">
        <v>0.378</v>
      </c>
      <c r="FC154">
        <v>59.207000000000001</v>
      </c>
      <c r="FI154">
        <v>1583.6559999999999</v>
      </c>
      <c r="FJ154">
        <v>18.282</v>
      </c>
      <c r="FK154">
        <v>110.31100000000001</v>
      </c>
      <c r="FL154">
        <v>0.95499999999999996</v>
      </c>
      <c r="FM154">
        <v>166.18899999999999</v>
      </c>
      <c r="FN154">
        <v>47.817</v>
      </c>
      <c r="FO154">
        <v>1.536</v>
      </c>
      <c r="FX154">
        <f t="shared" si="32"/>
        <v>0</v>
      </c>
      <c r="FY154">
        <v>1</v>
      </c>
      <c r="GF154">
        <f t="shared" si="33"/>
        <v>0</v>
      </c>
      <c r="GJ154">
        <v>2</v>
      </c>
      <c r="GK154">
        <v>2</v>
      </c>
      <c r="GL154">
        <v>2</v>
      </c>
      <c r="GM154">
        <f t="shared" si="34"/>
        <v>3</v>
      </c>
      <c r="GN154">
        <v>2</v>
      </c>
      <c r="GO154">
        <v>2</v>
      </c>
      <c r="GP154">
        <v>2</v>
      </c>
      <c r="GQ154">
        <v>3</v>
      </c>
      <c r="GR154">
        <v>3</v>
      </c>
      <c r="GS154">
        <v>1</v>
      </c>
      <c r="GT154">
        <v>2</v>
      </c>
      <c r="GU154">
        <v>2</v>
      </c>
      <c r="GV154">
        <f t="shared" si="35"/>
        <v>5</v>
      </c>
      <c r="GW154">
        <f t="shared" si="36"/>
        <v>2</v>
      </c>
      <c r="GX154">
        <f t="shared" si="37"/>
        <v>8</v>
      </c>
      <c r="GY154" t="str">
        <f t="shared" si="38"/>
        <v/>
      </c>
      <c r="GZ154" t="b">
        <f t="shared" si="39"/>
        <v>1</v>
      </c>
      <c r="HA154" t="b">
        <f t="shared" si="40"/>
        <v>0</v>
      </c>
      <c r="HB154" t="b">
        <f t="shared" si="41"/>
        <v>0</v>
      </c>
      <c r="HG154">
        <f t="shared" si="42"/>
        <v>0</v>
      </c>
      <c r="HK154">
        <f t="shared" si="43"/>
        <v>0</v>
      </c>
      <c r="HO154">
        <f t="shared" si="44"/>
        <v>0</v>
      </c>
      <c r="HR154">
        <f t="shared" si="45"/>
        <v>0</v>
      </c>
      <c r="HS154">
        <f t="shared" si="46"/>
        <v>0</v>
      </c>
      <c r="HT154">
        <f t="shared" si="47"/>
        <v>2</v>
      </c>
    </row>
    <row r="155" spans="1:228">
      <c r="A155" t="s">
        <v>775</v>
      </c>
      <c r="B155" t="s">
        <v>229</v>
      </c>
      <c r="D155" t="s">
        <v>776</v>
      </c>
      <c r="E155" t="s">
        <v>777</v>
      </c>
      <c r="F155" t="s">
        <v>778</v>
      </c>
      <c r="H155">
        <v>11</v>
      </c>
      <c r="I155">
        <v>0</v>
      </c>
      <c r="J155">
        <v>8</v>
      </c>
      <c r="K155">
        <v>4988.8</v>
      </c>
      <c r="L155">
        <v>0</v>
      </c>
      <c r="M155">
        <v>4061.8989999999999</v>
      </c>
      <c r="N155">
        <v>924.94200000000001</v>
      </c>
      <c r="O155">
        <v>0</v>
      </c>
      <c r="P155">
        <v>1.837</v>
      </c>
      <c r="Q155">
        <v>0</v>
      </c>
      <c r="R155">
        <v>0</v>
      </c>
      <c r="AX155">
        <v>1.643</v>
      </c>
      <c r="AY155">
        <v>11.669</v>
      </c>
      <c r="BB155">
        <v>3783.4119999999998</v>
      </c>
      <c r="BD155">
        <v>265.13499999999999</v>
      </c>
      <c r="BL155">
        <v>0.04</v>
      </c>
      <c r="BY155">
        <v>924.94200000000001</v>
      </c>
      <c r="DT155">
        <v>1.837</v>
      </c>
      <c r="EI155">
        <v>0.122</v>
      </c>
      <c r="FT155">
        <v>1</v>
      </c>
      <c r="FU155">
        <v>3</v>
      </c>
      <c r="FW155">
        <v>1</v>
      </c>
      <c r="FX155">
        <f t="shared" si="32"/>
        <v>1</v>
      </c>
      <c r="FY155">
        <v>3</v>
      </c>
      <c r="FZ155">
        <v>3</v>
      </c>
      <c r="GA155">
        <v>3</v>
      </c>
      <c r="GB155">
        <v>3</v>
      </c>
      <c r="GC155">
        <v>3</v>
      </c>
      <c r="GD155">
        <v>3</v>
      </c>
      <c r="GE155">
        <v>3</v>
      </c>
      <c r="GF155">
        <f t="shared" si="33"/>
        <v>7</v>
      </c>
      <c r="GM155">
        <f t="shared" si="34"/>
        <v>0</v>
      </c>
      <c r="GU155">
        <v>1</v>
      </c>
      <c r="GV155">
        <f t="shared" si="35"/>
        <v>0</v>
      </c>
      <c r="GW155">
        <f t="shared" si="36"/>
        <v>0</v>
      </c>
      <c r="GX155">
        <f t="shared" si="37"/>
        <v>0</v>
      </c>
      <c r="GY155" t="str">
        <f t="shared" si="38"/>
        <v/>
      </c>
      <c r="GZ155" t="b">
        <f t="shared" si="39"/>
        <v>0</v>
      </c>
      <c r="HA155" t="b">
        <f t="shared" si="40"/>
        <v>1</v>
      </c>
      <c r="HB155" t="b">
        <f t="shared" si="41"/>
        <v>0</v>
      </c>
      <c r="HF155">
        <v>2</v>
      </c>
      <c r="HG155">
        <f t="shared" si="42"/>
        <v>2</v>
      </c>
      <c r="HK155">
        <f t="shared" si="43"/>
        <v>0</v>
      </c>
      <c r="HO155">
        <f t="shared" si="44"/>
        <v>0</v>
      </c>
      <c r="HR155">
        <f t="shared" si="45"/>
        <v>2</v>
      </c>
      <c r="HS155">
        <f t="shared" si="46"/>
        <v>0</v>
      </c>
      <c r="HT155">
        <f t="shared" si="47"/>
        <v>8</v>
      </c>
    </row>
    <row r="156" spans="1:228">
      <c r="A156" t="s">
        <v>779</v>
      </c>
      <c r="B156" t="s">
        <v>229</v>
      </c>
      <c r="D156" t="s">
        <v>780</v>
      </c>
      <c r="E156" t="s">
        <v>781</v>
      </c>
      <c r="F156" t="s">
        <v>782</v>
      </c>
      <c r="G156" t="s">
        <v>233</v>
      </c>
      <c r="H156">
        <v>14</v>
      </c>
      <c r="I156">
        <v>3</v>
      </c>
      <c r="J156">
        <v>2</v>
      </c>
      <c r="K156">
        <v>989.35</v>
      </c>
      <c r="L156">
        <v>0</v>
      </c>
      <c r="M156">
        <v>190.90899999999999</v>
      </c>
      <c r="N156">
        <v>449.67099999999999</v>
      </c>
      <c r="O156">
        <v>0.377</v>
      </c>
      <c r="P156">
        <v>0</v>
      </c>
      <c r="Q156">
        <v>76.275999999999996</v>
      </c>
      <c r="R156">
        <v>271.99599999999998</v>
      </c>
      <c r="AX156">
        <v>29.986000000000001</v>
      </c>
      <c r="AY156">
        <v>17.170000000000002</v>
      </c>
      <c r="AZ156">
        <v>6.4420000000000002</v>
      </c>
      <c r="BB156">
        <v>41.996000000000002</v>
      </c>
      <c r="BD156">
        <v>46.393999999999998</v>
      </c>
      <c r="BG156">
        <v>48.784999999999997</v>
      </c>
      <c r="BL156">
        <v>0.13600000000000001</v>
      </c>
      <c r="BT156">
        <v>56.25</v>
      </c>
      <c r="BU156">
        <v>51.576000000000001</v>
      </c>
      <c r="BY156">
        <v>242.12200000000001</v>
      </c>
      <c r="BZ156">
        <v>9.4559999999999995</v>
      </c>
      <c r="CA156">
        <v>13.117000000000001</v>
      </c>
      <c r="CD156">
        <v>75.346999999999994</v>
      </c>
      <c r="CE156">
        <v>1.7689999999999999</v>
      </c>
      <c r="CH156">
        <v>3.4000000000000002E-2</v>
      </c>
      <c r="CW156">
        <v>0.377</v>
      </c>
      <c r="EI156">
        <v>0.121</v>
      </c>
      <c r="EJ156">
        <v>76.275999999999996</v>
      </c>
      <c r="FI156">
        <v>263.80099999999999</v>
      </c>
      <c r="FO156">
        <v>8.1950000000000003</v>
      </c>
      <c r="FW156">
        <v>1</v>
      </c>
      <c r="FX156">
        <f t="shared" si="32"/>
        <v>0</v>
      </c>
      <c r="FY156">
        <v>1</v>
      </c>
      <c r="FZ156">
        <v>1</v>
      </c>
      <c r="GA156">
        <v>3</v>
      </c>
      <c r="GB156">
        <v>1</v>
      </c>
      <c r="GC156">
        <v>1</v>
      </c>
      <c r="GD156">
        <v>1</v>
      </c>
      <c r="GE156">
        <v>1</v>
      </c>
      <c r="GF156">
        <f t="shared" si="33"/>
        <v>1</v>
      </c>
      <c r="GG156">
        <v>1</v>
      </c>
      <c r="GM156">
        <f t="shared" si="34"/>
        <v>0</v>
      </c>
      <c r="GN156">
        <v>2</v>
      </c>
      <c r="GO156">
        <v>2</v>
      </c>
      <c r="GP156">
        <v>2</v>
      </c>
      <c r="GQ156">
        <v>1</v>
      </c>
      <c r="GR156">
        <v>3</v>
      </c>
      <c r="GV156">
        <f t="shared" si="35"/>
        <v>3</v>
      </c>
      <c r="GW156">
        <f t="shared" si="36"/>
        <v>1</v>
      </c>
      <c r="GX156">
        <f t="shared" si="37"/>
        <v>3</v>
      </c>
      <c r="GY156" t="str">
        <f t="shared" si="38"/>
        <v/>
      </c>
      <c r="GZ156" t="b">
        <f t="shared" si="39"/>
        <v>0</v>
      </c>
      <c r="HA156" t="b">
        <f t="shared" si="40"/>
        <v>0</v>
      </c>
      <c r="HB156" t="b">
        <f t="shared" si="41"/>
        <v>1</v>
      </c>
      <c r="HF156">
        <v>2</v>
      </c>
      <c r="HG156">
        <f t="shared" si="42"/>
        <v>2</v>
      </c>
      <c r="HH156">
        <v>1</v>
      </c>
      <c r="HK156">
        <f t="shared" si="43"/>
        <v>0</v>
      </c>
      <c r="HO156">
        <f t="shared" si="44"/>
        <v>0</v>
      </c>
      <c r="HR156">
        <f t="shared" si="45"/>
        <v>2</v>
      </c>
      <c r="HS156">
        <f t="shared" si="46"/>
        <v>1</v>
      </c>
      <c r="HT156">
        <f t="shared" si="47"/>
        <v>2</v>
      </c>
    </row>
    <row r="157" spans="1:228">
      <c r="A157" t="s">
        <v>783</v>
      </c>
      <c r="B157" t="s">
        <v>235</v>
      </c>
      <c r="D157" t="s">
        <v>784</v>
      </c>
      <c r="E157" t="s">
        <v>785</v>
      </c>
      <c r="F157" t="s">
        <v>786</v>
      </c>
      <c r="G157" t="s">
        <v>233</v>
      </c>
      <c r="H157">
        <v>2</v>
      </c>
      <c r="I157">
        <v>0</v>
      </c>
      <c r="J157">
        <v>0</v>
      </c>
      <c r="K157">
        <v>455.41899999999998</v>
      </c>
      <c r="L157">
        <v>0</v>
      </c>
      <c r="M157">
        <v>239.95599999999999</v>
      </c>
      <c r="N157">
        <v>18.792000000000002</v>
      </c>
      <c r="O157">
        <v>0</v>
      </c>
      <c r="P157">
        <v>0</v>
      </c>
      <c r="Q157">
        <v>0</v>
      </c>
      <c r="R157">
        <v>196.53800000000001</v>
      </c>
      <c r="AT157">
        <v>45.414999999999999</v>
      </c>
      <c r="AX157">
        <v>11.098000000000001</v>
      </c>
      <c r="AY157">
        <v>11.311</v>
      </c>
      <c r="BD157">
        <v>135.124</v>
      </c>
      <c r="BG157">
        <v>36.918999999999997</v>
      </c>
      <c r="BJ157">
        <v>8.8999999999999996E-2</v>
      </c>
      <c r="BY157">
        <v>16.212</v>
      </c>
      <c r="CD157">
        <v>2.58</v>
      </c>
      <c r="EI157">
        <v>0.13300000000000001</v>
      </c>
      <c r="FI157">
        <v>29.477</v>
      </c>
      <c r="FM157">
        <v>150.18700000000001</v>
      </c>
      <c r="FO157">
        <v>16.873999999999999</v>
      </c>
      <c r="FX157">
        <f t="shared" si="32"/>
        <v>0</v>
      </c>
      <c r="GE157">
        <v>1</v>
      </c>
      <c r="GF157">
        <f t="shared" si="33"/>
        <v>0</v>
      </c>
      <c r="GM157">
        <f t="shared" si="34"/>
        <v>0</v>
      </c>
      <c r="GR157">
        <v>1</v>
      </c>
      <c r="GV157">
        <f t="shared" si="35"/>
        <v>0</v>
      </c>
      <c r="GW157">
        <f t="shared" si="36"/>
        <v>0</v>
      </c>
      <c r="GX157">
        <f t="shared" si="37"/>
        <v>0</v>
      </c>
      <c r="GY157" t="str">
        <f t="shared" si="38"/>
        <v/>
      </c>
      <c r="GZ157" t="b">
        <f t="shared" si="39"/>
        <v>0</v>
      </c>
      <c r="HA157" t="b">
        <f t="shared" si="40"/>
        <v>0</v>
      </c>
      <c r="HB157" t="b">
        <f t="shared" si="41"/>
        <v>0</v>
      </c>
      <c r="HF157">
        <v>3</v>
      </c>
      <c r="HG157">
        <f t="shared" si="42"/>
        <v>3</v>
      </c>
      <c r="HH157">
        <v>1</v>
      </c>
      <c r="HK157">
        <f t="shared" si="43"/>
        <v>0</v>
      </c>
      <c r="HO157">
        <f t="shared" si="44"/>
        <v>0</v>
      </c>
      <c r="HR157">
        <f t="shared" si="45"/>
        <v>3</v>
      </c>
      <c r="HS157">
        <f t="shared" si="46"/>
        <v>1</v>
      </c>
      <c r="HT157">
        <f t="shared" si="47"/>
        <v>0</v>
      </c>
    </row>
    <row r="158" spans="1:228">
      <c r="A158" t="s">
        <v>787</v>
      </c>
      <c r="B158" t="s">
        <v>229</v>
      </c>
      <c r="D158" t="s">
        <v>788</v>
      </c>
      <c r="E158" t="s">
        <v>789</v>
      </c>
      <c r="F158" t="s">
        <v>790</v>
      </c>
      <c r="G158" t="s">
        <v>233</v>
      </c>
      <c r="H158">
        <v>5</v>
      </c>
      <c r="I158">
        <v>0</v>
      </c>
      <c r="J158">
        <v>1</v>
      </c>
      <c r="K158">
        <v>503.53699999999998</v>
      </c>
      <c r="L158">
        <v>0</v>
      </c>
      <c r="M158">
        <v>156.49799999999999</v>
      </c>
      <c r="N158">
        <v>333.54899999999998</v>
      </c>
      <c r="O158">
        <v>0</v>
      </c>
      <c r="P158">
        <v>0</v>
      </c>
      <c r="Q158">
        <v>6.0449999999999999</v>
      </c>
      <c r="R158">
        <v>7.4180000000000001</v>
      </c>
      <c r="AX158">
        <v>1.7090000000000001</v>
      </c>
      <c r="AY158">
        <v>5.94</v>
      </c>
      <c r="BB158">
        <v>47.837000000000003</v>
      </c>
      <c r="BD158">
        <v>26.273</v>
      </c>
      <c r="BG158">
        <v>74.709000000000003</v>
      </c>
      <c r="BL158">
        <v>0.03</v>
      </c>
      <c r="BY158">
        <v>333.54899999999998</v>
      </c>
      <c r="EI158">
        <v>2.7E-2</v>
      </c>
      <c r="EJ158">
        <v>6.0449999999999999</v>
      </c>
      <c r="EZ158">
        <v>7.4180000000000001</v>
      </c>
      <c r="FU158">
        <v>3</v>
      </c>
      <c r="FW158">
        <v>1</v>
      </c>
      <c r="FX158">
        <f t="shared" si="32"/>
        <v>1</v>
      </c>
      <c r="FY158">
        <v>1</v>
      </c>
      <c r="GD158">
        <v>1</v>
      </c>
      <c r="GF158">
        <f t="shared" si="33"/>
        <v>0</v>
      </c>
      <c r="GG158">
        <v>1</v>
      </c>
      <c r="GM158">
        <f t="shared" si="34"/>
        <v>0</v>
      </c>
      <c r="GV158">
        <f t="shared" si="35"/>
        <v>0</v>
      </c>
      <c r="GW158">
        <f t="shared" si="36"/>
        <v>0</v>
      </c>
      <c r="GX158">
        <f t="shared" si="37"/>
        <v>0</v>
      </c>
      <c r="GY158" t="str">
        <f t="shared" si="38"/>
        <v/>
      </c>
      <c r="GZ158" t="b">
        <f t="shared" si="39"/>
        <v>0</v>
      </c>
      <c r="HA158" t="b">
        <f t="shared" si="40"/>
        <v>1</v>
      </c>
      <c r="HB158" t="b">
        <f t="shared" si="41"/>
        <v>0</v>
      </c>
      <c r="HF158">
        <v>2</v>
      </c>
      <c r="HG158">
        <f t="shared" si="42"/>
        <v>2</v>
      </c>
      <c r="HH158">
        <v>1</v>
      </c>
      <c r="HK158">
        <f t="shared" si="43"/>
        <v>0</v>
      </c>
      <c r="HO158">
        <f t="shared" si="44"/>
        <v>0</v>
      </c>
      <c r="HR158">
        <f t="shared" si="45"/>
        <v>2</v>
      </c>
      <c r="HS158">
        <f t="shared" si="46"/>
        <v>1</v>
      </c>
      <c r="HT158">
        <f t="shared" si="47"/>
        <v>1</v>
      </c>
    </row>
    <row r="159" spans="1:228">
      <c r="A159" t="s">
        <v>791</v>
      </c>
      <c r="B159" t="s">
        <v>229</v>
      </c>
      <c r="D159" t="s">
        <v>792</v>
      </c>
      <c r="E159" t="s">
        <v>793</v>
      </c>
      <c r="F159" t="s">
        <v>794</v>
      </c>
      <c r="H159">
        <v>7</v>
      </c>
      <c r="I159">
        <v>0</v>
      </c>
      <c r="J159">
        <v>4</v>
      </c>
      <c r="K159">
        <v>658.53799999999899</v>
      </c>
      <c r="L159">
        <v>0</v>
      </c>
      <c r="M159">
        <v>258.55200000000002</v>
      </c>
      <c r="N159">
        <v>350.572</v>
      </c>
      <c r="O159">
        <v>49.255000000000003</v>
      </c>
      <c r="P159">
        <v>0</v>
      </c>
      <c r="Q159">
        <v>0</v>
      </c>
      <c r="R159">
        <v>0</v>
      </c>
      <c r="AX159">
        <v>17.806999999999999</v>
      </c>
      <c r="AY159">
        <v>31.92</v>
      </c>
      <c r="AZ159">
        <v>32.018999999999998</v>
      </c>
      <c r="BB159">
        <v>37.947000000000003</v>
      </c>
      <c r="BD159">
        <v>107.881</v>
      </c>
      <c r="BG159">
        <v>30.885999999999999</v>
      </c>
      <c r="BL159">
        <v>9.1999999999999998E-2</v>
      </c>
      <c r="BT159">
        <v>4.0759999999999996</v>
      </c>
      <c r="BW159">
        <v>123.152</v>
      </c>
      <c r="BX159">
        <v>2.302</v>
      </c>
      <c r="BY159">
        <v>221.042</v>
      </c>
      <c r="CS159">
        <v>19.401</v>
      </c>
      <c r="CU159">
        <v>5.56</v>
      </c>
      <c r="CV159">
        <v>8.1129999999999995</v>
      </c>
      <c r="CW159">
        <v>12.268000000000001</v>
      </c>
      <c r="DB159">
        <v>3.9129999999999998</v>
      </c>
      <c r="EI159">
        <v>0.159</v>
      </c>
      <c r="FW159">
        <v>1</v>
      </c>
      <c r="FX159">
        <f t="shared" si="32"/>
        <v>0</v>
      </c>
      <c r="FY159">
        <v>3</v>
      </c>
      <c r="GC159">
        <v>3</v>
      </c>
      <c r="GD159">
        <v>3</v>
      </c>
      <c r="GE159">
        <v>3</v>
      </c>
      <c r="GF159">
        <f t="shared" si="33"/>
        <v>4</v>
      </c>
      <c r="GG159">
        <v>1</v>
      </c>
      <c r="GM159">
        <f t="shared" si="34"/>
        <v>0</v>
      </c>
      <c r="GU159">
        <v>1</v>
      </c>
      <c r="GV159">
        <f t="shared" si="35"/>
        <v>0</v>
      </c>
      <c r="GW159">
        <f t="shared" si="36"/>
        <v>0</v>
      </c>
      <c r="GX159">
        <f t="shared" si="37"/>
        <v>0</v>
      </c>
      <c r="GY159" t="str">
        <f t="shared" si="38"/>
        <v/>
      </c>
      <c r="GZ159" t="b">
        <f t="shared" si="39"/>
        <v>0</v>
      </c>
      <c r="HA159" t="b">
        <f t="shared" si="40"/>
        <v>1</v>
      </c>
      <c r="HB159" t="b">
        <f t="shared" si="41"/>
        <v>0</v>
      </c>
      <c r="HF159">
        <v>3</v>
      </c>
      <c r="HG159">
        <f t="shared" si="42"/>
        <v>3</v>
      </c>
      <c r="HK159">
        <f t="shared" si="43"/>
        <v>0</v>
      </c>
      <c r="HO159">
        <f t="shared" si="44"/>
        <v>0</v>
      </c>
      <c r="HR159">
        <f t="shared" si="45"/>
        <v>3</v>
      </c>
      <c r="HS159">
        <f t="shared" si="46"/>
        <v>0</v>
      </c>
      <c r="HT159">
        <f t="shared" si="47"/>
        <v>4</v>
      </c>
    </row>
    <row r="160" spans="1:228">
      <c r="A160" t="s">
        <v>795</v>
      </c>
      <c r="B160" t="s">
        <v>229</v>
      </c>
      <c r="D160" t="s">
        <v>796</v>
      </c>
      <c r="E160" t="s">
        <v>797</v>
      </c>
      <c r="H160">
        <v>8</v>
      </c>
      <c r="I160">
        <v>0</v>
      </c>
      <c r="J160">
        <v>0</v>
      </c>
      <c r="K160">
        <v>3915.81</v>
      </c>
      <c r="L160">
        <v>0</v>
      </c>
      <c r="M160">
        <v>90.466999999999999</v>
      </c>
      <c r="N160">
        <v>1.6319999999999999</v>
      </c>
      <c r="O160">
        <v>566.11</v>
      </c>
      <c r="P160">
        <v>0</v>
      </c>
      <c r="Q160">
        <v>2231.922</v>
      </c>
      <c r="R160">
        <v>1025.451</v>
      </c>
      <c r="AR160">
        <v>30.236000000000001</v>
      </c>
      <c r="AX160">
        <v>5.1020000000000003</v>
      </c>
      <c r="AY160">
        <v>2.6469999999999998</v>
      </c>
      <c r="AZ160">
        <v>27.175999999999998</v>
      </c>
      <c r="BB160">
        <v>7.5060000000000002</v>
      </c>
      <c r="BD160">
        <v>12.558</v>
      </c>
      <c r="BG160">
        <v>5.242</v>
      </c>
      <c r="BU160">
        <v>0.159</v>
      </c>
      <c r="CD160">
        <v>1.4730000000000001</v>
      </c>
      <c r="CU160">
        <v>4.524</v>
      </c>
      <c r="CZ160">
        <v>561.58600000000001</v>
      </c>
      <c r="EI160">
        <v>0.22800000000000001</v>
      </c>
      <c r="EJ160">
        <v>135.982</v>
      </c>
      <c r="EL160">
        <v>226.53399999999999</v>
      </c>
      <c r="EP160">
        <v>1.21</v>
      </c>
      <c r="EQ160">
        <v>0.80100000000000005</v>
      </c>
      <c r="EV160">
        <v>218.95</v>
      </c>
      <c r="EW160">
        <v>1.6220000000000001</v>
      </c>
      <c r="EX160">
        <v>1644.3309999999999</v>
      </c>
      <c r="EY160">
        <v>2.492</v>
      </c>
      <c r="EZ160">
        <v>51.695999999999998</v>
      </c>
      <c r="FB160">
        <v>295.74900000000002</v>
      </c>
      <c r="FF160">
        <v>299.64800000000002</v>
      </c>
      <c r="FH160">
        <v>10.699</v>
      </c>
      <c r="FI160">
        <v>307.84800000000001</v>
      </c>
      <c r="FO160">
        <v>59.811</v>
      </c>
      <c r="FW160">
        <v>1</v>
      </c>
      <c r="FX160">
        <f t="shared" si="32"/>
        <v>0</v>
      </c>
      <c r="GF160">
        <f t="shared" si="33"/>
        <v>0</v>
      </c>
      <c r="GM160">
        <f t="shared" si="34"/>
        <v>0</v>
      </c>
      <c r="GN160">
        <v>1</v>
      </c>
      <c r="GO160">
        <v>1</v>
      </c>
      <c r="GP160">
        <v>1</v>
      </c>
      <c r="GQ160">
        <v>1</v>
      </c>
      <c r="GR160">
        <v>1</v>
      </c>
      <c r="GS160">
        <v>1</v>
      </c>
      <c r="GT160">
        <v>1</v>
      </c>
      <c r="GV160">
        <f t="shared" si="35"/>
        <v>0</v>
      </c>
      <c r="GW160">
        <f t="shared" si="36"/>
        <v>0</v>
      </c>
      <c r="GX160">
        <f t="shared" si="37"/>
        <v>0</v>
      </c>
      <c r="GY160" t="str">
        <f t="shared" si="38"/>
        <v/>
      </c>
      <c r="GZ160" t="b">
        <f t="shared" si="39"/>
        <v>0</v>
      </c>
      <c r="HA160" t="b">
        <f t="shared" si="40"/>
        <v>0</v>
      </c>
      <c r="HB160" t="b">
        <f t="shared" si="41"/>
        <v>0</v>
      </c>
      <c r="HG160">
        <f t="shared" si="42"/>
        <v>0</v>
      </c>
      <c r="HK160">
        <f t="shared" si="43"/>
        <v>0</v>
      </c>
      <c r="HO160">
        <f t="shared" si="44"/>
        <v>0</v>
      </c>
      <c r="HR160">
        <f t="shared" si="45"/>
        <v>0</v>
      </c>
      <c r="HS160">
        <f t="shared" si="46"/>
        <v>0</v>
      </c>
      <c r="HT160">
        <f t="shared" si="47"/>
        <v>0</v>
      </c>
    </row>
    <row r="161" spans="1:229">
      <c r="A161" t="s">
        <v>798</v>
      </c>
      <c r="B161" t="s">
        <v>229</v>
      </c>
      <c r="D161" t="s">
        <v>799</v>
      </c>
      <c r="E161" t="s">
        <v>800</v>
      </c>
      <c r="H161">
        <v>0</v>
      </c>
      <c r="I161">
        <v>0</v>
      </c>
      <c r="J161">
        <v>0</v>
      </c>
      <c r="K161">
        <v>7908.5499999999902</v>
      </c>
      <c r="L161">
        <v>7682.5129999999999</v>
      </c>
      <c r="M161">
        <v>125.511</v>
      </c>
      <c r="N161">
        <v>99.658999999999907</v>
      </c>
      <c r="O161">
        <v>0</v>
      </c>
      <c r="P161">
        <v>0</v>
      </c>
      <c r="Q161">
        <v>0</v>
      </c>
      <c r="R161">
        <v>0</v>
      </c>
      <c r="S161">
        <v>95.635000000000005</v>
      </c>
      <c r="U161">
        <v>24.63</v>
      </c>
      <c r="W161">
        <v>52.607999999999997</v>
      </c>
      <c r="Y161">
        <v>4755.3</v>
      </c>
      <c r="Z161">
        <v>2411.7950000000001</v>
      </c>
      <c r="AA161">
        <v>89.647000000000006</v>
      </c>
      <c r="AB161">
        <v>0.36099999999999999</v>
      </c>
      <c r="AC161">
        <v>8.3339999999999996</v>
      </c>
      <c r="AE161">
        <v>48.627000000000002</v>
      </c>
      <c r="AG161">
        <v>17.547000000000001</v>
      </c>
      <c r="AH161">
        <v>3.6909999999999998</v>
      </c>
      <c r="AL161">
        <v>0.124</v>
      </c>
      <c r="AM161">
        <v>0.53400000000000003</v>
      </c>
      <c r="AN161">
        <v>148.55199999999999</v>
      </c>
      <c r="AP161">
        <v>25.128</v>
      </c>
      <c r="AV161">
        <v>76.847999999999999</v>
      </c>
      <c r="AX161">
        <v>25.856000000000002</v>
      </c>
      <c r="AY161">
        <v>22.806999999999999</v>
      </c>
      <c r="BT161">
        <v>5.66</v>
      </c>
      <c r="BW161">
        <v>5.8419999999999996</v>
      </c>
      <c r="BY161">
        <v>26.338999999999999</v>
      </c>
      <c r="CL161">
        <v>61.817999999999998</v>
      </c>
      <c r="EI161">
        <v>0.86699999999999999</v>
      </c>
      <c r="FX161">
        <f t="shared" si="32"/>
        <v>0</v>
      </c>
      <c r="GF161">
        <f t="shared" si="33"/>
        <v>0</v>
      </c>
      <c r="GM161">
        <f t="shared" si="34"/>
        <v>0</v>
      </c>
      <c r="GV161">
        <f t="shared" si="35"/>
        <v>0</v>
      </c>
      <c r="GW161">
        <f t="shared" si="36"/>
        <v>0</v>
      </c>
      <c r="GX161">
        <f t="shared" si="37"/>
        <v>0</v>
      </c>
      <c r="GY161" t="str">
        <f t="shared" si="38"/>
        <v/>
      </c>
      <c r="GZ161" t="b">
        <f t="shared" si="39"/>
        <v>0</v>
      </c>
      <c r="HA161" t="b">
        <f t="shared" si="40"/>
        <v>0</v>
      </c>
      <c r="HB161" t="b">
        <f t="shared" si="41"/>
        <v>0</v>
      </c>
      <c r="HC161">
        <v>1</v>
      </c>
      <c r="HG161">
        <f t="shared" si="42"/>
        <v>0</v>
      </c>
      <c r="HK161">
        <f t="shared" si="43"/>
        <v>0</v>
      </c>
      <c r="HO161">
        <f t="shared" si="44"/>
        <v>0</v>
      </c>
      <c r="HR161">
        <f t="shared" si="45"/>
        <v>1</v>
      </c>
      <c r="HS161">
        <f t="shared" si="46"/>
        <v>0</v>
      </c>
      <c r="HT161">
        <f t="shared" si="47"/>
        <v>0</v>
      </c>
    </row>
    <row r="163" spans="1:229">
      <c r="J163" t="s">
        <v>801</v>
      </c>
      <c r="K163" t="s">
        <v>802</v>
      </c>
      <c r="L163" t="s">
        <v>803</v>
      </c>
      <c r="M163" t="s">
        <v>804</v>
      </c>
      <c r="N163" t="s">
        <v>805</v>
      </c>
      <c r="O163" t="s">
        <v>806</v>
      </c>
      <c r="P163" t="s">
        <v>807</v>
      </c>
      <c r="Q163" t="s">
        <v>808</v>
      </c>
      <c r="R163" t="s">
        <v>809</v>
      </c>
      <c r="FM163" t="s">
        <v>810</v>
      </c>
      <c r="FO163" t="s">
        <v>811</v>
      </c>
      <c r="FX163" t="s">
        <v>812</v>
      </c>
      <c r="GF163" t="s">
        <v>813</v>
      </c>
      <c r="GM163" t="s">
        <v>814</v>
      </c>
      <c r="GV163" t="s">
        <v>815</v>
      </c>
      <c r="GW163" t="s">
        <v>816</v>
      </c>
      <c r="GX163" t="s">
        <v>817</v>
      </c>
      <c r="GZ163" t="s">
        <v>818</v>
      </c>
      <c r="HA163" t="s">
        <v>819</v>
      </c>
      <c r="HB163" t="s">
        <v>209</v>
      </c>
      <c r="HC163" t="s">
        <v>820</v>
      </c>
      <c r="HD163" t="s">
        <v>821</v>
      </c>
      <c r="HG163" t="s">
        <v>822</v>
      </c>
      <c r="HH163" t="s">
        <v>823</v>
      </c>
      <c r="HK163" t="s">
        <v>824</v>
      </c>
      <c r="HL163" t="s">
        <v>825</v>
      </c>
      <c r="HO163" t="s">
        <v>826</v>
      </c>
      <c r="HP163" t="s">
        <v>827</v>
      </c>
      <c r="HQ163" t="s">
        <v>828</v>
      </c>
      <c r="HR163" t="s">
        <v>829</v>
      </c>
      <c r="HS163" t="s">
        <v>226</v>
      </c>
      <c r="HT163" t="s">
        <v>227</v>
      </c>
    </row>
    <row r="164" spans="1:229">
      <c r="A164" t="s">
        <v>235</v>
      </c>
      <c r="B164">
        <f>COUNTIF(B2:B161,"=show1")</f>
        <v>80</v>
      </c>
      <c r="G164">
        <f>COUNTIF(G2:G161,"=Y")</f>
        <v>73</v>
      </c>
      <c r="I164">
        <f>COUNTIF(I2:I161,"&gt;0")</f>
        <v>54</v>
      </c>
      <c r="J164" t="s">
        <v>830</v>
      </c>
      <c r="K164">
        <f>COUNTIF(K2:K161,"&gt;=10")</f>
        <v>157</v>
      </c>
      <c r="L164">
        <f>COUNTIF(L2:L161,"&gt;=10")</f>
        <v>29</v>
      </c>
      <c r="M164">
        <f>COUNTIF(M2:M161,"&gt;=10")</f>
        <v>126</v>
      </c>
      <c r="N164">
        <f>COUNTIF(N2:N161,"&gt;=10")</f>
        <v>114</v>
      </c>
      <c r="O164">
        <f>COUNTIF(O2:O161,"&gt;=10")</f>
        <v>37</v>
      </c>
      <c r="P164">
        <f>COUNTIF(P2:P161,"&gt;=10")</f>
        <v>25</v>
      </c>
      <c r="Q164">
        <f>COUNTIF(Q2:Q161,"&gt;=10")</f>
        <v>60</v>
      </c>
      <c r="R164">
        <f>COUNTIF(R2:R161,"&gt;=10")</f>
        <v>75</v>
      </c>
      <c r="FL164" t="s">
        <v>830</v>
      </c>
      <c r="FM164">
        <f>COUNTIF(FM2:FM161,"&gt;=10")</f>
        <v>44</v>
      </c>
      <c r="FO164">
        <f>COUNTIF(FO2:FO161,"&gt;=10")</f>
        <v>22</v>
      </c>
      <c r="FP164" t="s">
        <v>831</v>
      </c>
      <c r="FQ164">
        <f>COUNTIF(FQ$2:FQ$161,"&gt;0")</f>
        <v>13</v>
      </c>
      <c r="FR164">
        <f t="shared" ref="FR164:GU164" si="48">COUNTIF(FR$2:FR$161,"&gt;0")</f>
        <v>16</v>
      </c>
      <c r="FS164">
        <f t="shared" si="48"/>
        <v>17</v>
      </c>
      <c r="FT164">
        <f t="shared" si="48"/>
        <v>24</v>
      </c>
      <c r="FU164">
        <f t="shared" si="48"/>
        <v>26</v>
      </c>
      <c r="FV164">
        <f t="shared" si="48"/>
        <v>14</v>
      </c>
      <c r="FW164">
        <f t="shared" si="48"/>
        <v>30</v>
      </c>
      <c r="FY164">
        <f t="shared" si="48"/>
        <v>65</v>
      </c>
      <c r="FZ164">
        <f t="shared" si="48"/>
        <v>32</v>
      </c>
      <c r="GA164">
        <f t="shared" si="48"/>
        <v>41</v>
      </c>
      <c r="GB164">
        <f t="shared" si="48"/>
        <v>35</v>
      </c>
      <c r="GC164">
        <f t="shared" si="48"/>
        <v>45</v>
      </c>
      <c r="GD164">
        <f t="shared" si="48"/>
        <v>51</v>
      </c>
      <c r="GE164">
        <f t="shared" si="48"/>
        <v>47</v>
      </c>
      <c r="GG164">
        <f t="shared" si="48"/>
        <v>35</v>
      </c>
      <c r="GH164">
        <f t="shared" si="48"/>
        <v>28</v>
      </c>
      <c r="GI164">
        <f t="shared" si="48"/>
        <v>33</v>
      </c>
      <c r="GJ164">
        <f t="shared" si="48"/>
        <v>42</v>
      </c>
      <c r="GK164">
        <f t="shared" si="48"/>
        <v>45</v>
      </c>
      <c r="GL164">
        <f t="shared" si="48"/>
        <v>39</v>
      </c>
      <c r="GN164">
        <f t="shared" si="48"/>
        <v>42</v>
      </c>
      <c r="GO164">
        <f t="shared" si="48"/>
        <v>42</v>
      </c>
      <c r="GP164">
        <f t="shared" si="48"/>
        <v>43</v>
      </c>
      <c r="GQ164">
        <f t="shared" si="48"/>
        <v>45</v>
      </c>
      <c r="GR164">
        <f t="shared" si="48"/>
        <v>54</v>
      </c>
      <c r="GS164">
        <f t="shared" si="48"/>
        <v>43</v>
      </c>
      <c r="GT164">
        <f t="shared" si="48"/>
        <v>41</v>
      </c>
      <c r="GU164">
        <f t="shared" si="48"/>
        <v>59</v>
      </c>
      <c r="GZ164">
        <f>COUNTIF(GZ2:GZ161,"=TRUE")</f>
        <v>21</v>
      </c>
      <c r="HA164">
        <f>COUNTIF(HA2:HA161,"=TRUE")</f>
        <v>42</v>
      </c>
      <c r="HB164">
        <f>COUNTIF(HB2:HB161,"=TRUE")</f>
        <v>35</v>
      </c>
      <c r="HC164">
        <f>COUNTIF(HC2:HC161,"&gt;0")</f>
        <v>11</v>
      </c>
      <c r="HD164">
        <f>COUNTIF(HD2:HD161,"&gt;0")</f>
        <v>4</v>
      </c>
      <c r="HG164">
        <f t="shared" ref="HG164:HT164" si="49">COUNTIF(HG2:HG161,"&gt;0")</f>
        <v>65</v>
      </c>
      <c r="HH164">
        <f t="shared" si="49"/>
        <v>47</v>
      </c>
      <c r="HK164">
        <f t="shared" si="49"/>
        <v>17</v>
      </c>
      <c r="HL164">
        <f t="shared" si="49"/>
        <v>21</v>
      </c>
      <c r="HO164">
        <f t="shared" si="49"/>
        <v>2</v>
      </c>
      <c r="HP164">
        <f t="shared" si="49"/>
        <v>1</v>
      </c>
      <c r="HQ164">
        <f t="shared" si="49"/>
        <v>2</v>
      </c>
      <c r="HR164">
        <f t="shared" si="49"/>
        <v>94</v>
      </c>
      <c r="HS164">
        <f t="shared" si="49"/>
        <v>72</v>
      </c>
      <c r="HT164">
        <f t="shared" si="49"/>
        <v>94</v>
      </c>
    </row>
    <row r="165" spans="1:229">
      <c r="A165" t="s">
        <v>229</v>
      </c>
      <c r="B165">
        <f>COUNTIF(B2:B161,"=show2")</f>
        <v>80</v>
      </c>
      <c r="J165" s="2" t="s">
        <v>832</v>
      </c>
      <c r="K165">
        <f>COUNTIF(K2:K161,"&gt;0")</f>
        <v>160</v>
      </c>
      <c r="L165">
        <f>COUNTIF(L2:L161,"&gt;0")</f>
        <v>29</v>
      </c>
      <c r="M165">
        <f>COUNTIF(M2:M161,"&gt;0")</f>
        <v>137</v>
      </c>
      <c r="N165">
        <f>COUNTIF(N2:N161,"&gt;0")</f>
        <v>128</v>
      </c>
      <c r="O165">
        <f>COUNTIF(O2:O161,"&gt;0")</f>
        <v>82</v>
      </c>
      <c r="P165">
        <f>COUNTIF(P2:P161,"&gt;0")</f>
        <v>46</v>
      </c>
      <c r="Q165">
        <f>COUNTIF(Q2:Q161,"&gt;0")</f>
        <v>67</v>
      </c>
      <c r="R165">
        <f>COUNTIF(R2:R161,"&gt;0")</f>
        <v>85</v>
      </c>
      <c r="FL165" s="2" t="s">
        <v>832</v>
      </c>
      <c r="FM165">
        <f>COUNTIF(FM2:FM161,"&gt;0")</f>
        <v>44</v>
      </c>
      <c r="FO165">
        <f>COUNTIF(FO2:FO161,"&gt;0")</f>
        <v>34</v>
      </c>
      <c r="FP165" t="s">
        <v>833</v>
      </c>
      <c r="FQ165">
        <f>COUNTIF(FQ$2:FQ$161,"=2")</f>
        <v>0</v>
      </c>
      <c r="FR165">
        <f t="shared" ref="FR165:GU165" si="50">COUNTIF(FR$2:FR$161,"=2")</f>
        <v>0</v>
      </c>
      <c r="FS165">
        <f t="shared" si="50"/>
        <v>0</v>
      </c>
      <c r="FT165">
        <f t="shared" si="50"/>
        <v>0</v>
      </c>
      <c r="FU165">
        <f t="shared" si="50"/>
        <v>0</v>
      </c>
      <c r="FV165">
        <f t="shared" si="50"/>
        <v>0</v>
      </c>
      <c r="FW165">
        <f t="shared" si="50"/>
        <v>0</v>
      </c>
      <c r="FY165">
        <f t="shared" si="50"/>
        <v>0</v>
      </c>
      <c r="FZ165">
        <f t="shared" si="50"/>
        <v>0</v>
      </c>
      <c r="GA165">
        <f t="shared" si="50"/>
        <v>0</v>
      </c>
      <c r="GB165">
        <f t="shared" si="50"/>
        <v>0</v>
      </c>
      <c r="GC165">
        <f t="shared" si="50"/>
        <v>0</v>
      </c>
      <c r="GD165">
        <f t="shared" si="50"/>
        <v>0</v>
      </c>
      <c r="GE165">
        <f t="shared" si="50"/>
        <v>0</v>
      </c>
      <c r="GG165">
        <f t="shared" si="50"/>
        <v>0</v>
      </c>
      <c r="GH165">
        <f t="shared" si="50"/>
        <v>21</v>
      </c>
      <c r="GI165">
        <f t="shared" si="50"/>
        <v>29</v>
      </c>
      <c r="GJ165">
        <f t="shared" si="50"/>
        <v>35</v>
      </c>
      <c r="GK165">
        <f t="shared" si="50"/>
        <v>35</v>
      </c>
      <c r="GL165">
        <f t="shared" si="50"/>
        <v>35</v>
      </c>
      <c r="GN165">
        <f t="shared" si="50"/>
        <v>33</v>
      </c>
      <c r="GO165">
        <f t="shared" si="50"/>
        <v>34</v>
      </c>
      <c r="GP165">
        <f t="shared" si="50"/>
        <v>32</v>
      </c>
      <c r="GQ165">
        <f t="shared" si="50"/>
        <v>0</v>
      </c>
      <c r="GR165">
        <f t="shared" si="50"/>
        <v>0</v>
      </c>
      <c r="GS165">
        <f t="shared" si="50"/>
        <v>28</v>
      </c>
      <c r="GT165">
        <f t="shared" si="50"/>
        <v>19</v>
      </c>
      <c r="GU165">
        <f t="shared" si="50"/>
        <v>34</v>
      </c>
      <c r="HA165" t="s">
        <v>834</v>
      </c>
      <c r="HB165">
        <f>SUM(GZ164:HB164)</f>
        <v>98</v>
      </c>
      <c r="HS165" s="2"/>
      <c r="HT165">
        <f>COUNTIF(HT2:HT161,"&gt;8")</f>
        <v>2</v>
      </c>
      <c r="HU165" s="2" t="s">
        <v>835</v>
      </c>
    </row>
    <row r="166" spans="1:229">
      <c r="L166" s="3">
        <f>L165/$K$165</f>
        <v>0.18124999999999999</v>
      </c>
      <c r="M166" s="3">
        <f t="shared" ref="M166:R166" si="51">M165/$K$165</f>
        <v>0.85624999999999996</v>
      </c>
      <c r="N166" s="3">
        <f t="shared" si="51"/>
        <v>0.8</v>
      </c>
      <c r="O166" s="3">
        <f t="shared" si="51"/>
        <v>0.51249999999999996</v>
      </c>
      <c r="P166" s="3">
        <f t="shared" si="51"/>
        <v>0.28749999999999998</v>
      </c>
      <c r="Q166" s="3">
        <f t="shared" si="51"/>
        <v>0.41875000000000001</v>
      </c>
      <c r="R166" s="3">
        <f t="shared" si="51"/>
        <v>0.53125</v>
      </c>
      <c r="FP166" t="s">
        <v>836</v>
      </c>
      <c r="FQ166">
        <f>COUNTIF(FQ$2:FQ$161,"=3")</f>
        <v>5</v>
      </c>
      <c r="FR166">
        <f t="shared" ref="FR166:GU166" si="52">COUNTIF(FR$2:FR$161,"=3")</f>
        <v>5</v>
      </c>
      <c r="FS166">
        <f t="shared" si="52"/>
        <v>6</v>
      </c>
      <c r="FT166">
        <f t="shared" si="52"/>
        <v>4</v>
      </c>
      <c r="FU166">
        <f t="shared" si="52"/>
        <v>10</v>
      </c>
      <c r="FV166">
        <f t="shared" si="52"/>
        <v>6</v>
      </c>
      <c r="FW166">
        <f t="shared" si="52"/>
        <v>0</v>
      </c>
      <c r="FY166">
        <f t="shared" si="52"/>
        <v>38</v>
      </c>
      <c r="FZ166">
        <f t="shared" si="52"/>
        <v>22</v>
      </c>
      <c r="GA166">
        <f t="shared" si="52"/>
        <v>28</v>
      </c>
      <c r="GB166">
        <f t="shared" si="52"/>
        <v>19</v>
      </c>
      <c r="GC166">
        <f t="shared" si="52"/>
        <v>23</v>
      </c>
      <c r="GD166">
        <f t="shared" si="52"/>
        <v>35</v>
      </c>
      <c r="GE166">
        <f t="shared" si="52"/>
        <v>29</v>
      </c>
      <c r="GG166">
        <f t="shared" si="52"/>
        <v>0</v>
      </c>
      <c r="GH166">
        <f t="shared" si="52"/>
        <v>0</v>
      </c>
      <c r="GI166">
        <f t="shared" si="52"/>
        <v>0</v>
      </c>
      <c r="GJ166">
        <f t="shared" si="52"/>
        <v>0</v>
      </c>
      <c r="GK166">
        <f t="shared" si="52"/>
        <v>0</v>
      </c>
      <c r="GL166">
        <f t="shared" si="52"/>
        <v>0</v>
      </c>
      <c r="GN166">
        <f t="shared" si="52"/>
        <v>0</v>
      </c>
      <c r="GO166">
        <f t="shared" si="52"/>
        <v>0</v>
      </c>
      <c r="GP166">
        <f t="shared" si="52"/>
        <v>0</v>
      </c>
      <c r="GQ166">
        <f t="shared" si="52"/>
        <v>30</v>
      </c>
      <c r="GR166">
        <f t="shared" si="52"/>
        <v>42</v>
      </c>
      <c r="GS166">
        <f t="shared" si="52"/>
        <v>0</v>
      </c>
      <c r="GT166">
        <f t="shared" si="52"/>
        <v>0</v>
      </c>
      <c r="GU166">
        <f t="shared" si="52"/>
        <v>0</v>
      </c>
    </row>
    <row r="167" spans="1:229">
      <c r="J167">
        <f>COUNTIF(J2:J161,"&gt;0")</f>
        <v>94</v>
      </c>
      <c r="FW167" t="s">
        <v>837</v>
      </c>
      <c r="FX167">
        <f>COUNTIF(FX$2:FX$161,"&gt;0")</f>
        <v>23</v>
      </c>
      <c r="GE167" t="s">
        <v>837</v>
      </c>
      <c r="GF167">
        <f>COUNTIF(GF$2:GF$161,"&gt;0")</f>
        <v>68</v>
      </c>
      <c r="GL167" t="s">
        <v>838</v>
      </c>
      <c r="GM167">
        <f>COUNTIF(GM$2:GM$161,"&gt;0")</f>
        <v>43</v>
      </c>
      <c r="GU167" t="s">
        <v>839</v>
      </c>
      <c r="GV167">
        <f>COUNTIF(GV$2:GV$161,"&gt;0")</f>
        <v>50</v>
      </c>
      <c r="GW167">
        <f>COUNTIF(GW$2:GW$161,"&gt;0")</f>
        <v>43</v>
      </c>
      <c r="GX167">
        <f>COUNTIF(GX$2:GX$161,"&gt;0")</f>
        <v>54</v>
      </c>
    </row>
    <row r="168" spans="1:229">
      <c r="FW168" t="s">
        <v>840</v>
      </c>
      <c r="FX168">
        <f>COUNTIF(FX$2:FX$161,"&gt;=3")</f>
        <v>3</v>
      </c>
      <c r="GE168" t="s">
        <v>841</v>
      </c>
      <c r="GF168">
        <f>COUNTIF(GF$2:GF$161,"&gt;=4")</f>
        <v>21</v>
      </c>
      <c r="GL168" t="s">
        <v>842</v>
      </c>
      <c r="GM168">
        <f>COUNTIF(GM$2:GM$161,"&gt;=3")</f>
        <v>33</v>
      </c>
      <c r="GU168" t="s">
        <v>843</v>
      </c>
      <c r="GV168">
        <f>COUNTIF(GV$2:GV$161,"&gt;=3")</f>
        <v>35</v>
      </c>
      <c r="GW168">
        <f>COUNTIF(GW$2:GW$161,"&gt;=2")</f>
        <v>29</v>
      </c>
      <c r="GX168">
        <f>COUNTIF(GX$2:GX$161,"&gt;=4")</f>
        <v>38</v>
      </c>
    </row>
    <row r="170" spans="1:229">
      <c r="A170" t="s">
        <v>844</v>
      </c>
      <c r="J170" t="s">
        <v>801</v>
      </c>
      <c r="K170" t="s">
        <v>802</v>
      </c>
      <c r="L170" t="s">
        <v>803</v>
      </c>
      <c r="M170" t="s">
        <v>804</v>
      </c>
      <c r="N170" t="s">
        <v>805</v>
      </c>
      <c r="O170" t="s">
        <v>806</v>
      </c>
      <c r="P170" t="s">
        <v>807</v>
      </c>
      <c r="Q170" t="s">
        <v>808</v>
      </c>
      <c r="R170" t="s">
        <v>809</v>
      </c>
      <c r="FM170" t="s">
        <v>810</v>
      </c>
      <c r="FO170" t="s">
        <v>811</v>
      </c>
      <c r="FX170" t="s">
        <v>812</v>
      </c>
      <c r="GF170" t="s">
        <v>813</v>
      </c>
      <c r="GM170" t="s">
        <v>814</v>
      </c>
      <c r="GV170" t="s">
        <v>815</v>
      </c>
      <c r="GW170" t="s">
        <v>816</v>
      </c>
      <c r="GX170" t="s">
        <v>817</v>
      </c>
      <c r="GZ170" t="s">
        <v>818</v>
      </c>
      <c r="HA170" t="s">
        <v>819</v>
      </c>
      <c r="HB170" t="s">
        <v>209</v>
      </c>
      <c r="HC170" t="s">
        <v>820</v>
      </c>
      <c r="HD170" t="s">
        <v>821</v>
      </c>
      <c r="HG170" t="s">
        <v>822</v>
      </c>
      <c r="HH170" t="s">
        <v>823</v>
      </c>
      <c r="HK170" t="s">
        <v>824</v>
      </c>
      <c r="HL170" t="s">
        <v>825</v>
      </c>
      <c r="HO170" t="s">
        <v>826</v>
      </c>
      <c r="HP170" t="s">
        <v>827</v>
      </c>
      <c r="HQ170" t="s">
        <v>828</v>
      </c>
    </row>
    <row r="171" spans="1:229">
      <c r="A171" t="s">
        <v>235</v>
      </c>
      <c r="B171">
        <v>80</v>
      </c>
      <c r="J171" t="s">
        <v>830</v>
      </c>
      <c r="K171">
        <v>157</v>
      </c>
      <c r="L171">
        <v>29</v>
      </c>
      <c r="M171">
        <v>126</v>
      </c>
      <c r="N171">
        <v>114</v>
      </c>
      <c r="O171">
        <v>37</v>
      </c>
      <c r="P171">
        <v>25</v>
      </c>
      <c r="Q171">
        <v>60</v>
      </c>
      <c r="R171">
        <v>75</v>
      </c>
      <c r="FL171" t="s">
        <v>830</v>
      </c>
      <c r="FM171">
        <v>44</v>
      </c>
      <c r="FO171">
        <v>22</v>
      </c>
      <c r="FP171" t="s">
        <v>831</v>
      </c>
      <c r="FQ171">
        <v>13</v>
      </c>
      <c r="FR171">
        <v>16</v>
      </c>
      <c r="FS171">
        <v>17</v>
      </c>
      <c r="FT171">
        <v>24</v>
      </c>
      <c r="FU171">
        <v>26</v>
      </c>
      <c r="FV171">
        <v>14</v>
      </c>
      <c r="FW171">
        <v>30</v>
      </c>
      <c r="FY171">
        <v>65</v>
      </c>
      <c r="FZ171">
        <v>32</v>
      </c>
      <c r="GA171">
        <v>41</v>
      </c>
      <c r="GB171">
        <v>35</v>
      </c>
      <c r="GC171">
        <v>45</v>
      </c>
      <c r="GD171">
        <v>51</v>
      </c>
      <c r="GE171">
        <v>47</v>
      </c>
      <c r="GG171">
        <v>35</v>
      </c>
      <c r="GH171">
        <v>28</v>
      </c>
      <c r="GI171">
        <v>33</v>
      </c>
      <c r="GJ171">
        <v>42</v>
      </c>
      <c r="GK171">
        <v>45</v>
      </c>
      <c r="GL171">
        <v>39</v>
      </c>
      <c r="GN171">
        <v>42</v>
      </c>
      <c r="GO171">
        <v>42</v>
      </c>
      <c r="GP171">
        <v>43</v>
      </c>
      <c r="GQ171">
        <v>45</v>
      </c>
      <c r="GR171">
        <v>54</v>
      </c>
      <c r="GS171">
        <v>43</v>
      </c>
      <c r="GT171">
        <v>41</v>
      </c>
      <c r="GU171">
        <v>59</v>
      </c>
      <c r="GZ171">
        <v>21</v>
      </c>
      <c r="HA171">
        <v>35</v>
      </c>
      <c r="HB171">
        <v>42</v>
      </c>
      <c r="HC171">
        <v>11</v>
      </c>
      <c r="HD171">
        <v>4</v>
      </c>
      <c r="HG171">
        <v>65</v>
      </c>
      <c r="HH171">
        <v>47</v>
      </c>
      <c r="HK171">
        <v>17</v>
      </c>
      <c r="HL171">
        <v>21</v>
      </c>
      <c r="HO171">
        <v>2</v>
      </c>
      <c r="HP171">
        <v>1</v>
      </c>
      <c r="HQ171">
        <v>2</v>
      </c>
    </row>
    <row r="172" spans="1:229">
      <c r="A172" t="s">
        <v>229</v>
      </c>
      <c r="B172">
        <v>80</v>
      </c>
      <c r="J172" t="s">
        <v>832</v>
      </c>
      <c r="K172">
        <v>160</v>
      </c>
      <c r="L172">
        <v>29</v>
      </c>
      <c r="M172">
        <v>137</v>
      </c>
      <c r="N172">
        <v>128</v>
      </c>
      <c r="O172">
        <v>82</v>
      </c>
      <c r="P172">
        <v>46</v>
      </c>
      <c r="Q172">
        <v>67</v>
      </c>
      <c r="R172">
        <v>85</v>
      </c>
      <c r="FL172" t="s">
        <v>832</v>
      </c>
      <c r="FM172">
        <v>44</v>
      </c>
      <c r="FO172">
        <v>34</v>
      </c>
      <c r="FP172" t="s">
        <v>833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G172">
        <v>0</v>
      </c>
      <c r="GH172">
        <v>21</v>
      </c>
      <c r="GI172">
        <v>29</v>
      </c>
      <c r="GJ172">
        <v>35</v>
      </c>
      <c r="GK172">
        <v>35</v>
      </c>
      <c r="GL172">
        <v>35</v>
      </c>
      <c r="GN172">
        <v>33</v>
      </c>
      <c r="GO172">
        <v>34</v>
      </c>
      <c r="GP172">
        <v>32</v>
      </c>
      <c r="GQ172">
        <v>0</v>
      </c>
      <c r="GR172">
        <v>0</v>
      </c>
      <c r="GS172">
        <v>28</v>
      </c>
      <c r="GT172">
        <v>19</v>
      </c>
      <c r="GU172">
        <v>34</v>
      </c>
      <c r="HA172" t="s">
        <v>834</v>
      </c>
      <c r="HB172">
        <v>98</v>
      </c>
    </row>
    <row r="173" spans="1:229">
      <c r="L173">
        <v>0.18124999999999999</v>
      </c>
      <c r="M173">
        <v>0.85624999999999996</v>
      </c>
      <c r="N173">
        <v>0.8</v>
      </c>
      <c r="O173">
        <v>0.51249999999999996</v>
      </c>
      <c r="P173">
        <v>0.28749999999999998</v>
      </c>
      <c r="Q173">
        <v>0.41875000000000001</v>
      </c>
      <c r="R173">
        <v>0.53125</v>
      </c>
      <c r="FP173" t="s">
        <v>836</v>
      </c>
      <c r="FQ173">
        <v>5</v>
      </c>
      <c r="FR173">
        <v>5</v>
      </c>
      <c r="FS173">
        <v>6</v>
      </c>
      <c r="FT173">
        <v>4</v>
      </c>
      <c r="FU173">
        <v>10</v>
      </c>
      <c r="FV173">
        <v>6</v>
      </c>
      <c r="FW173">
        <v>0</v>
      </c>
      <c r="FY173">
        <v>38</v>
      </c>
      <c r="FZ173">
        <v>22</v>
      </c>
      <c r="GA173">
        <v>28</v>
      </c>
      <c r="GB173">
        <v>19</v>
      </c>
      <c r="GC173">
        <v>23</v>
      </c>
      <c r="GD173">
        <v>35</v>
      </c>
      <c r="GE173">
        <v>29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N173">
        <v>0</v>
      </c>
      <c r="GO173">
        <v>0</v>
      </c>
      <c r="GP173">
        <v>0</v>
      </c>
      <c r="GQ173">
        <v>30</v>
      </c>
      <c r="GR173">
        <v>42</v>
      </c>
      <c r="GS173">
        <v>0</v>
      </c>
      <c r="GT173">
        <v>0</v>
      </c>
      <c r="GU173">
        <v>0</v>
      </c>
    </row>
    <row r="174" spans="1:229">
      <c r="FW174" t="s">
        <v>837</v>
      </c>
      <c r="FX174">
        <v>23</v>
      </c>
      <c r="GE174" t="s">
        <v>837</v>
      </c>
      <c r="GF174">
        <v>68</v>
      </c>
      <c r="GL174" t="s">
        <v>838</v>
      </c>
      <c r="GM174">
        <v>43</v>
      </c>
      <c r="GU174" t="s">
        <v>839</v>
      </c>
      <c r="GV174">
        <v>50</v>
      </c>
      <c r="GW174">
        <v>43</v>
      </c>
      <c r="GX174">
        <v>54</v>
      </c>
    </row>
    <row r="175" spans="1:229">
      <c r="FW175" t="s">
        <v>840</v>
      </c>
      <c r="FX175">
        <v>3</v>
      </c>
      <c r="GE175" t="s">
        <v>841</v>
      </c>
      <c r="GF175">
        <v>21</v>
      </c>
      <c r="GL175" t="s">
        <v>842</v>
      </c>
      <c r="GM175">
        <v>33</v>
      </c>
      <c r="GU175" t="s">
        <v>843</v>
      </c>
      <c r="GV175">
        <v>35</v>
      </c>
      <c r="GW175">
        <v>29</v>
      </c>
      <c r="GX175">
        <v>38</v>
      </c>
    </row>
    <row r="176" spans="1:229">
      <c r="A176" t="s">
        <v>845</v>
      </c>
    </row>
    <row r="177" spans="1:203">
      <c r="A177" t="s">
        <v>846</v>
      </c>
      <c r="B177" t="s">
        <v>229</v>
      </c>
      <c r="C177" t="s">
        <v>233</v>
      </c>
      <c r="D177" t="s">
        <v>847</v>
      </c>
      <c r="E177" t="s">
        <v>848</v>
      </c>
      <c r="H177">
        <v>0</v>
      </c>
      <c r="I177">
        <v>0</v>
      </c>
      <c r="J177">
        <v>0</v>
      </c>
      <c r="K177">
        <v>245.54300000000001</v>
      </c>
      <c r="L177">
        <v>42.908999999999999</v>
      </c>
      <c r="M177">
        <v>18.41</v>
      </c>
      <c r="N177">
        <v>2.7959999999999998</v>
      </c>
      <c r="O177">
        <v>6.569</v>
      </c>
      <c r="P177">
        <v>0</v>
      </c>
      <c r="Q177">
        <v>0</v>
      </c>
      <c r="R177">
        <v>174.679</v>
      </c>
      <c r="Y177">
        <v>3.2109999999999999</v>
      </c>
      <c r="Z177">
        <v>39.57</v>
      </c>
      <c r="AM177">
        <v>0.128</v>
      </c>
      <c r="AT177">
        <v>4.07</v>
      </c>
      <c r="AU177">
        <v>1.0409999999999999</v>
      </c>
      <c r="AX177">
        <v>11.632</v>
      </c>
      <c r="AY177">
        <v>1.667</v>
      </c>
      <c r="CD177">
        <v>2.7959999999999998</v>
      </c>
      <c r="DC177">
        <v>6.569</v>
      </c>
      <c r="EI177">
        <v>0.18</v>
      </c>
      <c r="FF177">
        <v>6.6319999999999997</v>
      </c>
      <c r="FG177">
        <v>3.56</v>
      </c>
      <c r="FK177">
        <v>122.173</v>
      </c>
      <c r="FM177">
        <v>42.314</v>
      </c>
    </row>
    <row r="178" spans="1:203">
      <c r="A178" t="s">
        <v>849</v>
      </c>
      <c r="B178" t="s">
        <v>235</v>
      </c>
      <c r="C178" t="s">
        <v>233</v>
      </c>
      <c r="D178" t="s">
        <v>850</v>
      </c>
      <c r="E178" t="s">
        <v>851</v>
      </c>
      <c r="H178">
        <v>1</v>
      </c>
      <c r="I178">
        <v>0</v>
      </c>
      <c r="J178">
        <v>0</v>
      </c>
      <c r="K178">
        <v>490.33099999999899</v>
      </c>
      <c r="L178">
        <v>44.293999999999997</v>
      </c>
      <c r="M178">
        <v>15.327</v>
      </c>
      <c r="N178">
        <v>97.167000000000002</v>
      </c>
      <c r="O178">
        <v>54.518000000000001</v>
      </c>
      <c r="P178">
        <v>0</v>
      </c>
      <c r="Q178">
        <v>0</v>
      </c>
      <c r="R178">
        <v>278.77499999999998</v>
      </c>
      <c r="Y178">
        <v>23.805</v>
      </c>
      <c r="Z178">
        <v>20.388999999999999</v>
      </c>
      <c r="AK178">
        <v>0.1</v>
      </c>
      <c r="AX178">
        <v>14.005000000000001</v>
      </c>
      <c r="AY178">
        <v>1.3220000000000001</v>
      </c>
      <c r="BY178">
        <v>31.911000000000001</v>
      </c>
      <c r="CD178">
        <v>63.749000000000002</v>
      </c>
      <c r="CE178">
        <v>1.5069999999999999</v>
      </c>
      <c r="CW178">
        <v>3.823</v>
      </c>
      <c r="CZ178">
        <v>50.695</v>
      </c>
      <c r="EI178">
        <v>0.25</v>
      </c>
      <c r="FF178">
        <v>6.6029999999999998</v>
      </c>
      <c r="FI178">
        <v>7.3170000000000002</v>
      </c>
      <c r="FK178">
        <v>225.47399999999999</v>
      </c>
      <c r="FM178">
        <v>39.381</v>
      </c>
      <c r="GD178">
        <v>1</v>
      </c>
    </row>
    <row r="179" spans="1:203">
      <c r="A179" t="s">
        <v>852</v>
      </c>
      <c r="B179" t="s">
        <v>229</v>
      </c>
      <c r="C179" t="s">
        <v>233</v>
      </c>
      <c r="D179" t="s">
        <v>853</v>
      </c>
      <c r="E179" t="s">
        <v>854</v>
      </c>
      <c r="H179">
        <v>0</v>
      </c>
      <c r="I179">
        <v>0</v>
      </c>
      <c r="J179">
        <v>0</v>
      </c>
      <c r="K179">
        <v>239.19800000000001</v>
      </c>
      <c r="L179">
        <v>40.055</v>
      </c>
      <c r="M179">
        <v>34.828000000000003</v>
      </c>
      <c r="N179">
        <v>4.42</v>
      </c>
      <c r="O179">
        <v>6.5010000000000003</v>
      </c>
      <c r="P179">
        <v>0</v>
      </c>
      <c r="Q179">
        <v>0</v>
      </c>
      <c r="R179">
        <v>153.31700000000001</v>
      </c>
      <c r="Y179">
        <v>27.425000000000001</v>
      </c>
      <c r="Z179">
        <v>12.63</v>
      </c>
      <c r="AX179">
        <v>33.063000000000002</v>
      </c>
      <c r="AY179">
        <v>1.7649999999999999</v>
      </c>
      <c r="CD179">
        <v>4.42</v>
      </c>
      <c r="DC179">
        <v>6.5010000000000003</v>
      </c>
      <c r="EI179">
        <v>7.6999999999999999E-2</v>
      </c>
      <c r="FF179">
        <v>19.012</v>
      </c>
      <c r="FG179">
        <v>2.1040000000000001</v>
      </c>
      <c r="FI179">
        <v>6.6719999999999997</v>
      </c>
      <c r="FK179">
        <v>81.301000000000002</v>
      </c>
      <c r="FM179">
        <v>44.228000000000002</v>
      </c>
    </row>
    <row r="180" spans="1:203">
      <c r="A180" t="s">
        <v>855</v>
      </c>
      <c r="B180" t="s">
        <v>235</v>
      </c>
      <c r="C180" t="s">
        <v>233</v>
      </c>
      <c r="D180" t="s">
        <v>856</v>
      </c>
      <c r="E180" t="s">
        <v>857</v>
      </c>
      <c r="H180">
        <v>1</v>
      </c>
      <c r="I180">
        <v>0</v>
      </c>
      <c r="J180">
        <v>0</v>
      </c>
      <c r="K180">
        <v>628.35199999999998</v>
      </c>
      <c r="L180">
        <v>60.988999999999997</v>
      </c>
      <c r="M180">
        <v>25.594000000000001</v>
      </c>
      <c r="N180">
        <v>131.614</v>
      </c>
      <c r="O180">
        <v>14.082000000000001</v>
      </c>
      <c r="P180">
        <v>0</v>
      </c>
      <c r="Q180">
        <v>0</v>
      </c>
      <c r="R180">
        <v>395.786</v>
      </c>
      <c r="Z180">
        <v>60.884</v>
      </c>
      <c r="AK180">
        <v>0.105</v>
      </c>
      <c r="AX180">
        <v>20.448</v>
      </c>
      <c r="AY180">
        <v>5.1459999999999999</v>
      </c>
      <c r="CD180">
        <v>131.614</v>
      </c>
      <c r="CS180">
        <v>2.9660000000000002</v>
      </c>
      <c r="CW180">
        <v>6.492</v>
      </c>
      <c r="CZ180">
        <v>4.6239999999999997</v>
      </c>
      <c r="EI180">
        <v>0.28699999999999998</v>
      </c>
      <c r="FK180">
        <v>354.98</v>
      </c>
      <c r="FM180">
        <v>40.805999999999997</v>
      </c>
      <c r="GU180">
        <v>1</v>
      </c>
    </row>
    <row r="181" spans="1:203">
      <c r="A181" t="s">
        <v>858</v>
      </c>
      <c r="B181" t="s">
        <v>235</v>
      </c>
      <c r="C181" t="s">
        <v>233</v>
      </c>
      <c r="D181" t="s">
        <v>859</v>
      </c>
      <c r="E181" t="s">
        <v>860</v>
      </c>
      <c r="H181">
        <v>0</v>
      </c>
      <c r="I181">
        <v>0</v>
      </c>
      <c r="J181">
        <v>0</v>
      </c>
      <c r="K181">
        <v>594.37</v>
      </c>
      <c r="L181">
        <v>72.06</v>
      </c>
      <c r="M181">
        <v>9.6329999999999991</v>
      </c>
      <c r="N181">
        <v>43.726999999999997</v>
      </c>
      <c r="O181">
        <v>21.898</v>
      </c>
      <c r="P181">
        <v>0</v>
      </c>
      <c r="Q181">
        <v>0</v>
      </c>
      <c r="R181">
        <v>446.84199999999998</v>
      </c>
      <c r="Y181">
        <v>5.45</v>
      </c>
      <c r="Z181">
        <v>66.506</v>
      </c>
      <c r="AK181">
        <v>0.104</v>
      </c>
      <c r="AX181">
        <v>8.23</v>
      </c>
      <c r="AY181">
        <v>1.403</v>
      </c>
      <c r="BU181">
        <v>41.146000000000001</v>
      </c>
      <c r="BV181">
        <v>2.581</v>
      </c>
      <c r="CS181">
        <v>21.898</v>
      </c>
      <c r="EI181">
        <v>0.21</v>
      </c>
      <c r="FF181">
        <v>29.398</v>
      </c>
      <c r="FK181">
        <v>373.54199999999997</v>
      </c>
      <c r="FM181">
        <v>43.902000000000001</v>
      </c>
    </row>
    <row r="182" spans="1:203">
      <c r="A182" t="s">
        <v>861</v>
      </c>
      <c r="B182" t="s">
        <v>229</v>
      </c>
      <c r="C182" t="s">
        <v>233</v>
      </c>
      <c r="D182" t="s">
        <v>862</v>
      </c>
      <c r="E182" t="s">
        <v>863</v>
      </c>
      <c r="H182">
        <v>0</v>
      </c>
      <c r="I182">
        <v>0</v>
      </c>
      <c r="J182">
        <v>0</v>
      </c>
      <c r="K182">
        <v>496.11</v>
      </c>
      <c r="L182">
        <v>64.552999999999997</v>
      </c>
      <c r="M182">
        <v>15.522</v>
      </c>
      <c r="N182">
        <v>4.6669999999999998</v>
      </c>
      <c r="O182">
        <v>1.3979999999999999</v>
      </c>
      <c r="P182">
        <v>0</v>
      </c>
      <c r="Q182">
        <v>0</v>
      </c>
      <c r="R182">
        <v>409.82600000000002</v>
      </c>
      <c r="Y182">
        <v>44.505000000000003</v>
      </c>
      <c r="Z182">
        <v>20.047999999999998</v>
      </c>
      <c r="AX182">
        <v>14.359</v>
      </c>
      <c r="AY182">
        <v>1.163</v>
      </c>
      <c r="CD182">
        <v>4.6669999999999998</v>
      </c>
      <c r="DC182">
        <v>1.3979999999999999</v>
      </c>
      <c r="EI182">
        <v>0.14399999999999999</v>
      </c>
      <c r="FK182">
        <v>368.92500000000001</v>
      </c>
      <c r="FM182">
        <v>40.901000000000003</v>
      </c>
    </row>
    <row r="183" spans="1:203">
      <c r="A183" s="1" t="s">
        <v>864</v>
      </c>
      <c r="B183" t="s">
        <v>235</v>
      </c>
      <c r="C183" t="s">
        <v>233</v>
      </c>
      <c r="D183" t="s">
        <v>865</v>
      </c>
      <c r="E183" t="s">
        <v>866</v>
      </c>
      <c r="H183">
        <v>2</v>
      </c>
      <c r="I183">
        <v>0</v>
      </c>
      <c r="J183">
        <v>0</v>
      </c>
      <c r="K183">
        <v>528.94399999999996</v>
      </c>
      <c r="L183">
        <v>129.595</v>
      </c>
      <c r="M183">
        <v>9.9269999999999996</v>
      </c>
      <c r="N183">
        <v>71.703000000000003</v>
      </c>
      <c r="O183">
        <v>4.0780000000000003</v>
      </c>
      <c r="P183">
        <v>0</v>
      </c>
      <c r="Q183">
        <v>0</v>
      </c>
      <c r="R183">
        <v>313.56899999999899</v>
      </c>
      <c r="Y183">
        <v>90.784999999999997</v>
      </c>
      <c r="Z183">
        <v>35.564999999999998</v>
      </c>
      <c r="AK183">
        <v>7.4999999999999997E-2</v>
      </c>
      <c r="AP183">
        <v>3.17</v>
      </c>
      <c r="AX183">
        <v>4.4409999999999998</v>
      </c>
      <c r="BO183">
        <v>4.43</v>
      </c>
      <c r="BP183">
        <v>1.056</v>
      </c>
      <c r="BY183">
        <v>33.22</v>
      </c>
      <c r="CD183">
        <v>38.482999999999997</v>
      </c>
      <c r="CW183">
        <v>0.87</v>
      </c>
      <c r="CZ183">
        <v>3.2080000000000002</v>
      </c>
      <c r="EI183">
        <v>7.1999999999999995E-2</v>
      </c>
      <c r="FI183">
        <v>3.1019999999999999</v>
      </c>
      <c r="FK183">
        <v>267.858</v>
      </c>
      <c r="FM183">
        <v>42.609000000000002</v>
      </c>
      <c r="GD183">
        <v>1</v>
      </c>
      <c r="GU183">
        <v>1</v>
      </c>
    </row>
    <row r="184" spans="1:203">
      <c r="A184" t="s">
        <v>867</v>
      </c>
      <c r="B184" t="s">
        <v>235</v>
      </c>
      <c r="C184" t="s">
        <v>233</v>
      </c>
      <c r="D184" t="s">
        <v>868</v>
      </c>
      <c r="E184" t="s">
        <v>869</v>
      </c>
      <c r="H184">
        <v>0</v>
      </c>
      <c r="I184">
        <v>0</v>
      </c>
      <c r="J184">
        <v>0</v>
      </c>
      <c r="K184">
        <v>192.79399999999899</v>
      </c>
      <c r="L184">
        <v>37.909999999999997</v>
      </c>
      <c r="M184">
        <v>29.675999999999998</v>
      </c>
      <c r="N184">
        <v>83.010999999999996</v>
      </c>
      <c r="O184">
        <v>2.9529999999999998</v>
      </c>
      <c r="P184">
        <v>0</v>
      </c>
      <c r="Q184">
        <v>0</v>
      </c>
      <c r="R184">
        <v>39.023000000000003</v>
      </c>
      <c r="Z184">
        <v>37.802999999999997</v>
      </c>
      <c r="AK184">
        <v>0.107</v>
      </c>
      <c r="AX184">
        <v>20.210999999999999</v>
      </c>
      <c r="AY184">
        <v>7.4</v>
      </c>
      <c r="BB184">
        <v>2.0649999999999999</v>
      </c>
      <c r="CD184">
        <v>83.010999999999996</v>
      </c>
      <c r="CZ184">
        <v>2.9529999999999998</v>
      </c>
      <c r="EI184">
        <v>0.221</v>
      </c>
      <c r="FM184">
        <v>39.023000000000003</v>
      </c>
    </row>
    <row r="185" spans="1:203">
      <c r="A185" t="s">
        <v>870</v>
      </c>
      <c r="B185" t="s">
        <v>235</v>
      </c>
      <c r="C185" t="s">
        <v>233</v>
      </c>
      <c r="D185" t="s">
        <v>871</v>
      </c>
      <c r="E185" t="s">
        <v>872</v>
      </c>
      <c r="H185">
        <v>0</v>
      </c>
      <c r="I185">
        <v>0</v>
      </c>
      <c r="J185">
        <v>0</v>
      </c>
      <c r="K185">
        <v>197.458</v>
      </c>
      <c r="L185">
        <v>54.723999999999997</v>
      </c>
      <c r="M185">
        <v>38.274000000000001</v>
      </c>
      <c r="N185">
        <v>78.215000000000003</v>
      </c>
      <c r="O185">
        <v>0</v>
      </c>
      <c r="P185">
        <v>0</v>
      </c>
      <c r="Q185">
        <v>0</v>
      </c>
      <c r="R185">
        <v>25.834</v>
      </c>
      <c r="Y185">
        <v>24.385000000000002</v>
      </c>
      <c r="Z185">
        <v>30.215</v>
      </c>
      <c r="AK185">
        <v>0.124</v>
      </c>
      <c r="AX185">
        <v>29.706</v>
      </c>
      <c r="AY185">
        <v>8.5679999999999996</v>
      </c>
      <c r="CD185">
        <v>78.215000000000003</v>
      </c>
      <c r="EI185">
        <v>0.41099999999999998</v>
      </c>
      <c r="FF185">
        <v>25.834</v>
      </c>
    </row>
    <row r="186" spans="1:203">
      <c r="A186" t="s">
        <v>873</v>
      </c>
      <c r="B186" t="s">
        <v>229</v>
      </c>
      <c r="C186" t="s">
        <v>233</v>
      </c>
      <c r="D186" t="s">
        <v>874</v>
      </c>
      <c r="E186" t="s">
        <v>875</v>
      </c>
      <c r="H186">
        <v>0</v>
      </c>
      <c r="I186">
        <v>0</v>
      </c>
      <c r="J186">
        <v>0</v>
      </c>
      <c r="K186">
        <v>253.49100000000001</v>
      </c>
      <c r="L186">
        <v>26.093</v>
      </c>
      <c r="M186">
        <v>30.306000000000001</v>
      </c>
      <c r="N186">
        <v>3.7010000000000001</v>
      </c>
      <c r="O186">
        <v>2.0430000000000001</v>
      </c>
      <c r="P186">
        <v>0</v>
      </c>
      <c r="Q186">
        <v>12.173</v>
      </c>
      <c r="R186">
        <v>179.1</v>
      </c>
      <c r="Y186">
        <v>10.074</v>
      </c>
      <c r="Z186">
        <v>16.018999999999998</v>
      </c>
      <c r="AX186">
        <v>27.274000000000001</v>
      </c>
      <c r="AY186">
        <v>1.2589999999999999</v>
      </c>
      <c r="BD186">
        <v>1.7729999999999999</v>
      </c>
      <c r="CA186">
        <v>3.7010000000000001</v>
      </c>
      <c r="CY186">
        <v>2.0430000000000001</v>
      </c>
      <c r="EI186">
        <v>7.4999999999999997E-2</v>
      </c>
      <c r="EN186">
        <v>12.173</v>
      </c>
      <c r="FF186">
        <v>23.937000000000001</v>
      </c>
      <c r="FM186">
        <v>154.131</v>
      </c>
      <c r="FN186">
        <v>1.032</v>
      </c>
    </row>
    <row r="187" spans="1:203">
      <c r="A187" t="s">
        <v>876</v>
      </c>
      <c r="B187" t="s">
        <v>229</v>
      </c>
      <c r="C187" t="s">
        <v>233</v>
      </c>
      <c r="D187" t="s">
        <v>877</v>
      </c>
      <c r="E187" t="s">
        <v>878</v>
      </c>
      <c r="H187">
        <v>0</v>
      </c>
      <c r="I187">
        <v>0</v>
      </c>
      <c r="J187">
        <v>0</v>
      </c>
      <c r="K187">
        <v>503.18699999999899</v>
      </c>
      <c r="L187">
        <v>25.619</v>
      </c>
      <c r="M187">
        <v>25.565999999999999</v>
      </c>
      <c r="N187">
        <v>7.25</v>
      </c>
      <c r="O187">
        <v>0</v>
      </c>
      <c r="P187">
        <v>0</v>
      </c>
      <c r="Q187">
        <v>0</v>
      </c>
      <c r="R187">
        <v>444.623999999999</v>
      </c>
      <c r="Y187">
        <v>6.1029999999999998</v>
      </c>
      <c r="Z187">
        <v>19.428999999999998</v>
      </c>
      <c r="AK187">
        <v>8.6999999999999994E-2</v>
      </c>
      <c r="AX187">
        <v>24.280999999999999</v>
      </c>
      <c r="AY187">
        <v>1.2849999999999999</v>
      </c>
      <c r="CD187">
        <v>7.25</v>
      </c>
      <c r="EI187">
        <v>0.128</v>
      </c>
      <c r="FK187">
        <v>373.56700000000001</v>
      </c>
      <c r="FM187">
        <v>41.722000000000001</v>
      </c>
      <c r="FO187">
        <v>29.335000000000001</v>
      </c>
    </row>
    <row r="188" spans="1:203">
      <c r="A188" t="s">
        <v>879</v>
      </c>
      <c r="B188" t="s">
        <v>229</v>
      </c>
      <c r="C188" t="s">
        <v>233</v>
      </c>
      <c r="D188" t="s">
        <v>880</v>
      </c>
      <c r="E188" t="s">
        <v>881</v>
      </c>
      <c r="H188">
        <v>0</v>
      </c>
      <c r="I188">
        <v>0</v>
      </c>
      <c r="J188">
        <v>0</v>
      </c>
      <c r="K188">
        <v>613.80899999999997</v>
      </c>
      <c r="L188">
        <v>156.14999999999901</v>
      </c>
      <c r="M188">
        <v>19.516999999999999</v>
      </c>
      <c r="N188">
        <v>4.5330000000000004</v>
      </c>
      <c r="O188">
        <v>1.988</v>
      </c>
      <c r="P188">
        <v>0</v>
      </c>
      <c r="Q188">
        <v>0</v>
      </c>
      <c r="R188">
        <v>431.41500000000002</v>
      </c>
      <c r="Y188">
        <v>23.41</v>
      </c>
      <c r="Z188">
        <v>132.65899999999999</v>
      </c>
      <c r="AM188">
        <v>8.1000000000000003E-2</v>
      </c>
      <c r="AX188">
        <v>7.7279999999999998</v>
      </c>
      <c r="AY188">
        <v>11.789</v>
      </c>
      <c r="CD188">
        <v>4.5330000000000004</v>
      </c>
      <c r="DC188">
        <v>1.988</v>
      </c>
      <c r="EI188">
        <v>0.20599999999999999</v>
      </c>
      <c r="FF188">
        <v>7.7690000000000001</v>
      </c>
      <c r="FK188">
        <v>380.57600000000002</v>
      </c>
      <c r="FM188">
        <v>43.07</v>
      </c>
    </row>
    <row r="189" spans="1:203">
      <c r="A189" t="s">
        <v>882</v>
      </c>
      <c r="B189" t="s">
        <v>235</v>
      </c>
      <c r="C189" t="s">
        <v>233</v>
      </c>
      <c r="D189" t="s">
        <v>883</v>
      </c>
      <c r="E189" t="s">
        <v>884</v>
      </c>
      <c r="H189">
        <v>0</v>
      </c>
      <c r="I189">
        <v>0</v>
      </c>
      <c r="J189">
        <v>0</v>
      </c>
      <c r="K189">
        <v>170.51799999999901</v>
      </c>
      <c r="L189">
        <v>40.146999999999998</v>
      </c>
      <c r="M189">
        <v>47.143999999999998</v>
      </c>
      <c r="N189">
        <v>79.307000000000002</v>
      </c>
      <c r="O189">
        <v>3.8490000000000002</v>
      </c>
      <c r="P189">
        <v>0</v>
      </c>
      <c r="Q189">
        <v>0</v>
      </c>
      <c r="R189">
        <v>0</v>
      </c>
      <c r="Y189">
        <v>4.8310000000000004</v>
      </c>
      <c r="Z189">
        <v>35.250999999999998</v>
      </c>
      <c r="AK189">
        <v>6.5000000000000002E-2</v>
      </c>
      <c r="AX189">
        <v>8.9359999999999999</v>
      </c>
      <c r="AY189">
        <v>38.207999999999998</v>
      </c>
      <c r="CD189">
        <v>79.307000000000002</v>
      </c>
      <c r="CZ189">
        <v>3.8490000000000002</v>
      </c>
      <c r="EI189">
        <v>7.0999999999999994E-2</v>
      </c>
    </row>
    <row r="190" spans="1:203">
      <c r="A190" t="s">
        <v>885</v>
      </c>
      <c r="B190" t="s">
        <v>229</v>
      </c>
      <c r="C190" t="s">
        <v>233</v>
      </c>
      <c r="D190" t="s">
        <v>886</v>
      </c>
      <c r="E190" t="s">
        <v>887</v>
      </c>
      <c r="H190">
        <v>0</v>
      </c>
      <c r="I190">
        <v>0</v>
      </c>
      <c r="J190">
        <v>0</v>
      </c>
      <c r="K190">
        <v>558.72799999999995</v>
      </c>
      <c r="L190">
        <v>104.209</v>
      </c>
      <c r="M190">
        <v>6.992</v>
      </c>
      <c r="N190">
        <v>3.8029999999999999</v>
      </c>
      <c r="O190">
        <v>0</v>
      </c>
      <c r="P190">
        <v>0</v>
      </c>
      <c r="Q190">
        <v>0</v>
      </c>
      <c r="R190">
        <v>443.51400000000001</v>
      </c>
      <c r="Y190">
        <v>47.279000000000003</v>
      </c>
      <c r="Z190">
        <v>27.908000000000001</v>
      </c>
      <c r="AM190">
        <v>0.126</v>
      </c>
      <c r="AN190">
        <v>28.62</v>
      </c>
      <c r="AO190">
        <v>0.27600000000000002</v>
      </c>
      <c r="AX190">
        <v>5.8029999999999999</v>
      </c>
      <c r="AY190">
        <v>1.1890000000000001</v>
      </c>
      <c r="CD190">
        <v>3.8029999999999999</v>
      </c>
      <c r="EI190">
        <v>0.21</v>
      </c>
      <c r="FI190">
        <v>2.7789999999999999</v>
      </c>
      <c r="FK190">
        <v>385.71300000000002</v>
      </c>
      <c r="FM190">
        <v>55.021999999999998</v>
      </c>
    </row>
    <row r="191" spans="1:203">
      <c r="A191" t="s">
        <v>888</v>
      </c>
      <c r="B191" t="s">
        <v>235</v>
      </c>
      <c r="C191" t="s">
        <v>233</v>
      </c>
      <c r="D191" t="s">
        <v>889</v>
      </c>
      <c r="E191" t="s">
        <v>890</v>
      </c>
      <c r="H191">
        <v>3</v>
      </c>
      <c r="I191">
        <v>0</v>
      </c>
      <c r="J191">
        <v>0</v>
      </c>
      <c r="K191">
        <v>645.33000000000004</v>
      </c>
      <c r="L191">
        <v>120.669</v>
      </c>
      <c r="M191">
        <v>16.077000000000002</v>
      </c>
      <c r="N191">
        <v>76.652000000000001</v>
      </c>
      <c r="O191">
        <v>4.5190000000000001</v>
      </c>
      <c r="P191">
        <v>0</v>
      </c>
      <c r="Q191">
        <v>0</v>
      </c>
      <c r="R191">
        <v>427.33800000000002</v>
      </c>
      <c r="Y191">
        <v>106.649</v>
      </c>
      <c r="Z191">
        <v>14.02</v>
      </c>
      <c r="AX191">
        <v>12.365</v>
      </c>
      <c r="AY191">
        <v>1.202</v>
      </c>
      <c r="BB191">
        <v>2.5099999999999998</v>
      </c>
      <c r="BY191">
        <v>35.896000000000001</v>
      </c>
      <c r="CD191">
        <v>40.756</v>
      </c>
      <c r="CW191">
        <v>4.5190000000000001</v>
      </c>
      <c r="EI191">
        <v>7.4999999999999997E-2</v>
      </c>
      <c r="FK191">
        <v>386.964</v>
      </c>
      <c r="FM191">
        <v>40.374000000000002</v>
      </c>
      <c r="GA191">
        <v>1</v>
      </c>
      <c r="GD191">
        <v>1</v>
      </c>
      <c r="GU191">
        <v>1</v>
      </c>
    </row>
    <row r="192" spans="1:203">
      <c r="A192" t="s">
        <v>891</v>
      </c>
      <c r="B192" t="s">
        <v>229</v>
      </c>
      <c r="C192" t="s">
        <v>233</v>
      </c>
      <c r="D192" t="s">
        <v>892</v>
      </c>
      <c r="E192" t="s">
        <v>893</v>
      </c>
      <c r="H192">
        <v>0</v>
      </c>
      <c r="I192">
        <v>0</v>
      </c>
      <c r="J192">
        <v>0</v>
      </c>
      <c r="K192">
        <v>270.50900000000001</v>
      </c>
      <c r="L192">
        <v>38.015000000000001</v>
      </c>
      <c r="M192">
        <v>27.818999999999999</v>
      </c>
      <c r="N192">
        <v>3.9860000000000002</v>
      </c>
      <c r="O192">
        <v>10.726000000000001</v>
      </c>
      <c r="P192">
        <v>0</v>
      </c>
      <c r="Q192">
        <v>0</v>
      </c>
      <c r="R192">
        <v>189.768</v>
      </c>
      <c r="Y192">
        <v>8.6310000000000002</v>
      </c>
      <c r="Z192">
        <v>29.286000000000001</v>
      </c>
      <c r="AM192">
        <v>9.8000000000000004E-2</v>
      </c>
      <c r="AX192">
        <v>26.550999999999998</v>
      </c>
      <c r="AY192">
        <v>1.268</v>
      </c>
      <c r="BU192">
        <v>3.9860000000000002</v>
      </c>
      <c r="CS192">
        <v>10.726000000000001</v>
      </c>
      <c r="EI192">
        <v>0.19500000000000001</v>
      </c>
      <c r="FM192">
        <v>149.80600000000001</v>
      </c>
      <c r="FO192">
        <v>39.962000000000003</v>
      </c>
    </row>
    <row r="193" spans="1:169">
      <c r="A193" t="s">
        <v>894</v>
      </c>
      <c r="B193" t="s">
        <v>235</v>
      </c>
      <c r="C193" t="s">
        <v>233</v>
      </c>
      <c r="D193" t="s">
        <v>895</v>
      </c>
      <c r="E193" t="s">
        <v>896</v>
      </c>
      <c r="H193">
        <v>0</v>
      </c>
      <c r="I193">
        <v>0</v>
      </c>
      <c r="J193">
        <v>0</v>
      </c>
      <c r="K193">
        <v>236.01400000000001</v>
      </c>
      <c r="L193">
        <v>50.93</v>
      </c>
      <c r="M193">
        <v>27.829000000000001</v>
      </c>
      <c r="N193">
        <v>127.09699999999999</v>
      </c>
      <c r="O193">
        <v>3.9279999999999999</v>
      </c>
      <c r="P193">
        <v>0</v>
      </c>
      <c r="Q193">
        <v>0</v>
      </c>
      <c r="R193">
        <v>26.158000000000001</v>
      </c>
      <c r="Y193">
        <v>20.497</v>
      </c>
      <c r="Z193">
        <v>30.433</v>
      </c>
      <c r="AX193">
        <v>25.436</v>
      </c>
      <c r="AY193">
        <v>2.3929999999999998</v>
      </c>
      <c r="CD193">
        <v>127.09699999999999</v>
      </c>
      <c r="DC193">
        <v>3.9279999999999999</v>
      </c>
      <c r="EI193">
        <v>7.1999999999999995E-2</v>
      </c>
      <c r="FM193">
        <v>26.158000000000001</v>
      </c>
    </row>
    <row r="194" spans="1:169">
      <c r="A194" t="s">
        <v>897</v>
      </c>
      <c r="B194" t="s">
        <v>229</v>
      </c>
      <c r="C194" t="s">
        <v>233</v>
      </c>
      <c r="D194" t="s">
        <v>898</v>
      </c>
      <c r="E194" t="s">
        <v>899</v>
      </c>
      <c r="H194">
        <v>0</v>
      </c>
      <c r="I194">
        <v>0</v>
      </c>
      <c r="J194">
        <v>0</v>
      </c>
      <c r="K194">
        <v>139.20500000000001</v>
      </c>
      <c r="L194">
        <v>46.283000000000001</v>
      </c>
      <c r="M194">
        <v>37.997</v>
      </c>
      <c r="N194">
        <v>4.2679999999999998</v>
      </c>
      <c r="O194">
        <v>0.41399999999999998</v>
      </c>
      <c r="P194">
        <v>0</v>
      </c>
      <c r="Q194">
        <v>0</v>
      </c>
      <c r="R194">
        <v>50.063000000000002</v>
      </c>
      <c r="Y194">
        <v>4.4749999999999996</v>
      </c>
      <c r="Z194">
        <v>41.726999999999997</v>
      </c>
      <c r="AM194">
        <v>8.1000000000000003E-2</v>
      </c>
      <c r="AX194">
        <v>36.659999999999997</v>
      </c>
      <c r="AY194">
        <v>1.337</v>
      </c>
      <c r="CD194">
        <v>4.2679999999999998</v>
      </c>
      <c r="DC194">
        <v>0.41399999999999998</v>
      </c>
      <c r="EI194">
        <v>0.18</v>
      </c>
      <c r="FI194">
        <v>13.452</v>
      </c>
      <c r="FM194">
        <v>36.610999999999997</v>
      </c>
    </row>
  </sheetData>
  <sortState xmlns:xlrd2="http://schemas.microsoft.com/office/spreadsheetml/2017/richdata2" ref="A2:HD179">
    <sortCondition ref="C2:C179"/>
    <sortCondition ref="A2:A179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8E8493BA2004EA3712072D8A9D5D4" ma:contentTypeVersion="12" ma:contentTypeDescription="Create a new document." ma:contentTypeScope="" ma:versionID="fde5caaeb939305988cf92dab08564eb">
  <xsd:schema xmlns:xsd="http://www.w3.org/2001/XMLSchema" xmlns:xs="http://www.w3.org/2001/XMLSchema" xmlns:p="http://schemas.microsoft.com/office/2006/metadata/properties" xmlns:ns2="97822e4f-61da-4832-9c79-fe76a470ed24" xmlns:ns3="afa20e4c-516b-4a00-9c01-25ff0092487c" targetNamespace="http://schemas.microsoft.com/office/2006/metadata/properties" ma:root="true" ma:fieldsID="bd874f4317bd86326c8a01eb5636a7f1" ns2:_="" ns3:_="">
    <xsd:import namespace="97822e4f-61da-4832-9c79-fe76a470ed24"/>
    <xsd:import namespace="afa20e4c-516b-4a00-9c01-25ff00924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22e4f-61da-4832-9c79-fe76a470e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20e4c-516b-4a00-9c01-25ff0092487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315DAC-941D-466A-A115-FE1FE58EC97A}"/>
</file>

<file path=customXml/itemProps2.xml><?xml version="1.0" encoding="utf-8"?>
<ds:datastoreItem xmlns:ds="http://schemas.openxmlformats.org/officeDocument/2006/customXml" ds:itemID="{21148457-DF29-4950-B589-2DD69522CDF6}"/>
</file>

<file path=customXml/itemProps3.xml><?xml version="1.0" encoding="utf-8"?>
<ds:datastoreItem xmlns:ds="http://schemas.openxmlformats.org/officeDocument/2006/customXml" ds:itemID="{4CD3909B-AAC2-4963-B24C-300C166CC4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Greenhalgh</dc:creator>
  <cp:keywords/>
  <dc:description/>
  <cp:lastModifiedBy>Christopher Greenhalgh</cp:lastModifiedBy>
  <cp:revision/>
  <dcterms:created xsi:type="dcterms:W3CDTF">2019-08-21T10:13:21Z</dcterms:created>
  <dcterms:modified xsi:type="dcterms:W3CDTF">2020-07-09T14:45:55Z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0x0101004D48E8493BA2004EA3712072D8A9D5D4</vt:lpwstr>
  </property>
</Properties>
</file>