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.sharepoint.com/sites/BiaBUoN/Shared Documents/General/Rafałs Files/Experiments/Formulations/"/>
    </mc:Choice>
  </mc:AlternateContent>
  <xr:revisionPtr revIDLastSave="112" documentId="8_{263748C3-70BD-4C0F-91F8-463BFBECE2F3}" xr6:coauthVersionLast="47" xr6:coauthVersionMax="47" xr10:uidLastSave="{A19F684D-74DF-407C-AA75-3CE5BE72EF89}"/>
  <bookViews>
    <workbookView xWindow="0" yWindow="600" windowWidth="14400" windowHeight="15600" xr2:uid="{13B116FB-E3A7-432E-B5BF-378603658F62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8" i="2" l="1"/>
  <c r="AD48" i="2"/>
  <c r="AC49" i="2"/>
  <c r="AD49" i="2"/>
  <c r="AC50" i="2"/>
  <c r="AD50" i="2"/>
  <c r="AB50" i="2"/>
  <c r="AB49" i="2"/>
  <c r="AB48" i="2"/>
  <c r="AC47" i="2"/>
  <c r="AD47" i="2"/>
  <c r="AB47" i="2"/>
  <c r="AC46" i="2"/>
  <c r="AD46" i="2"/>
  <c r="AB46" i="2"/>
  <c r="AC45" i="2"/>
  <c r="AD45" i="2"/>
  <c r="AB45" i="2"/>
  <c r="Q45" i="2"/>
  <c r="R45" i="2"/>
  <c r="S45" i="2"/>
  <c r="T45" i="2"/>
  <c r="U45" i="2"/>
  <c r="V45" i="2"/>
  <c r="W45" i="2"/>
  <c r="X45" i="2"/>
  <c r="Y45" i="2"/>
  <c r="Z45" i="2"/>
  <c r="AA45" i="2"/>
  <c r="Q46" i="2"/>
  <c r="R46" i="2"/>
  <c r="S46" i="2"/>
  <c r="T46" i="2"/>
  <c r="U46" i="2"/>
  <c r="V46" i="2"/>
  <c r="W46" i="2"/>
  <c r="X46" i="2"/>
  <c r="Y46" i="2"/>
  <c r="Z46" i="2"/>
  <c r="AA46" i="2"/>
  <c r="Q47" i="2"/>
  <c r="R47" i="2"/>
  <c r="S47" i="2"/>
  <c r="T47" i="2"/>
  <c r="U47" i="2"/>
  <c r="V47" i="2"/>
  <c r="W47" i="2"/>
  <c r="X47" i="2"/>
  <c r="Y47" i="2"/>
  <c r="Z47" i="2"/>
  <c r="AA47" i="2"/>
  <c r="Q48" i="2"/>
  <c r="R48" i="2"/>
  <c r="S48" i="2"/>
  <c r="T48" i="2"/>
  <c r="U48" i="2"/>
  <c r="V48" i="2"/>
  <c r="W48" i="2"/>
  <c r="X48" i="2"/>
  <c r="Y48" i="2"/>
  <c r="Z48" i="2"/>
  <c r="AA48" i="2"/>
  <c r="Q49" i="2"/>
  <c r="R49" i="2"/>
  <c r="S49" i="2"/>
  <c r="T49" i="2"/>
  <c r="U49" i="2"/>
  <c r="V49" i="2"/>
  <c r="W49" i="2"/>
  <c r="X49" i="2"/>
  <c r="Y49" i="2"/>
  <c r="Z49" i="2"/>
  <c r="AA49" i="2"/>
  <c r="Q50" i="2"/>
  <c r="R50" i="2"/>
  <c r="S50" i="2"/>
  <c r="T50" i="2"/>
  <c r="U50" i="2"/>
  <c r="V50" i="2"/>
  <c r="W50" i="2"/>
  <c r="X50" i="2"/>
  <c r="Y50" i="2"/>
  <c r="Z50" i="2"/>
  <c r="AA50" i="2"/>
  <c r="P46" i="2"/>
  <c r="P47" i="2"/>
  <c r="P48" i="2"/>
  <c r="P49" i="2"/>
  <c r="P50" i="2"/>
  <c r="P45" i="2"/>
  <c r="P42" i="2"/>
  <c r="P4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Rafal Kopiasz (staff)</author>
  </authors>
  <commentList>
    <comment ref="E1" authorId="0" shapeId="0" xr:uid="{D69F087A-A81B-4F5B-9400-CAFD1866249A}">
      <text>
        <r>
          <rPr>
            <b/>
            <sz val="9"/>
            <color indexed="81"/>
            <rFont val="Tahoma"/>
            <charset val="1"/>
          </rPr>
          <t xml:space="preserve">Tecan.At.Common, 3.9.1.0
Tecan.At.Common.DocumentManagement, 3.9.1.0
Tecan.At.Common.DocumentManagement.Reader, 3.6.1.0
Tecan.At.Common.MCS, 3.9.1.0
Tecan.At.Common.Results, 3.9.1.0
Tecan.At.Common.UI, 3.9.1.0
Tecan.At.Communication.Common, 3.9.1.0
Tecan.At.Communication.Port.IP, 3.9.1.0
Tecan.At.Communication.Port.RS232, 3.9.1.0
Tecan.At.Communication.Port.SIM.Common, 3.9.1.0
Tecan.At.Communication.Port.USB, 3.9.1.0
Tecan.At.Communication.Server, 3.9.1.0
Tecan.At.Communication.SIM.AMR, 3.6.1.0
Tecan.At.Communication.SIM.AMRPlus, 3.6.1.0
Tecan.At.Communication.SIM.Connect, 3.9.1.0
Tecan.At.Communication.SIM.GeniosUltra, 3.6.1.0
Tecan.At.Communication.SIM.Safire3, 3.6.1.0
Tecan.At.Communication.SIM.Safire3Pro, 3.6.1.0
Tecan.At.Communication.SIM.SunriseMini, 3.6.1.0
Tecan.At.Instrument.Common, 3.9.1.0
Tecan.At.Instrument.Common.GCM, 3.9.1.0
Tecan.At.Instrument.Common.Reader, 3.6.1.0
Tecan.At.Instrument.Common.Stacker, 3.9.1.0
Tecan.At.Instrument.Gas.GCM, 3.9.1.0
Tecan.At.Instrument.GCM.Server, 3.9.1.0
Tecan.At.Instrument.Reader.AMR, 3.6.1.0
Tecan.At.Instrument.Reader.AMRPlus, 3.6.1.0
Tecan.At.Instrument.Reader.GeniosUltra, 3.6.1.0
Tecan.At.Instrument.Reader.Safire3, 3.6.1.0
Tecan.At.Instrument.Reader.Safire3Pro, 3.6.1.0
Tecan.At.Instrument.Reader.SunriseMini, 3.6.1.0
Tecan.At.Instrument.Server, 3.9.1.0
Tecan.At.Instrument.Stacker.Connect, 3.9.1.0
Tecan.At.Instrument.Stacker.Server, 3.9.1.0
Tecan.At.Measurement.BuiltInTest.Common, 3.6.1.0
Tecan.At.Measurement.Common, 3.6.1.0
Tecan.At.Measurement.Server, 3.6.1.0
Tecan.At.XFluor, 2.0.10.0
Tecan.At.XFluor.Connect.Reader, 2.0.10.0
Tecan.At.XFluor.Core, 2.0.10.0
Tecan.At.XFluor.Device, 2.0.10.0
Tecan.At.XFluor.Device.AMR, 2.0.10.0
Tecan.At.XFluor.Device.AMRPlus, 2.0.10.0
Tecan.At.XFluor.Device.GeniosUltra, 2.0.10.0
Tecan.At.XFluor.Device.Reader, 2.0.10.0
Tecan.At.XFluor.Device.Safire3, 2.0.10.0
Tecan.At.XFluor.Device.Safire3Pro, 2.0.10.0
Tecan.At.XFluor.Device.SunriseMini, 2.0.10.0
Tecan.At.XFluor.ExcelOutput, 2.0.10.0
Tecan.At.XFluor.NanoQuant, 2.0.10.0
Tecan.At.XFluor.ReaderEditor, 2.0.10.0
</t>
        </r>
      </text>
    </comment>
    <comment ref="E3" authorId="0" shapeId="0" xr:uid="{42C5C3CE-2D84-414D-8099-9DB10E6F7672}">
      <text>
        <r>
          <rPr>
            <b/>
            <sz val="9"/>
            <color indexed="81"/>
            <rFont val="Tahoma"/>
            <charset val="1"/>
          </rPr>
          <t xml:space="preserve">EHC, V_5.31_04/18_InfiniteRX (Mar 28 2018/16.41.26)
MTP, V_5.31_04/18_InfiniteRX (Mar 28 2018/16.41.26)
INB, XE-1000  728317-J 09/14 (Mar 28 2018/16.41.26)
INA, XE-1000  728317-J 09/14 (Mar 28 2018/16.41.26)
CUV, V_5.31_04/18_InfiniteRX (Mar 28 2018/16.41.26)
HCP, V_5.31_04/18_InfiniteRX (Mar 28 2018/16.41.26)
LUM, V_2.20_02/2015_LUMINESCENCE (Feb 24 2015/16.09.02)
MEM, V_3.00_09/11_MCR (Sep 27 2011/15.05.45)
MEX, V_3.00_09/11_MCR (Sep 27 2011/15.05.10)
ZSCAN, V_5.31_04/18_InfiniteRX (Mar 28 2018/16.41.26)
</t>
        </r>
      </text>
    </comment>
  </commentList>
</comments>
</file>

<file path=xl/sharedStrings.xml><?xml version="1.0" encoding="utf-8"?>
<sst xmlns="http://schemas.openxmlformats.org/spreadsheetml/2006/main" count="72" uniqueCount="62">
  <si>
    <t>Application: Tecan i-control</t>
  </si>
  <si>
    <t>Tecan i-control , 2.0.10.0</t>
  </si>
  <si>
    <t>Device: infinite 200Pro</t>
  </si>
  <si>
    <t>Serial number: 2204007130</t>
  </si>
  <si>
    <t>Serial number of connected stacker:</t>
  </si>
  <si>
    <t>Firmware: V_5.31_04/18_InfiniteRX (Mar 28 2018/16.41.26)</t>
  </si>
  <si>
    <t>MAI, V_5.31_04/18_InfiniteRX (Mar 28 2018/16.41.26)</t>
  </si>
  <si>
    <t>Date:</t>
  </si>
  <si>
    <t>31/10/2023</t>
  </si>
  <si>
    <t>Time:</t>
  </si>
  <si>
    <t>11:43:34</t>
  </si>
  <si>
    <t>System</t>
  </si>
  <si>
    <t>PPMP62827</t>
  </si>
  <si>
    <t>User</t>
  </si>
  <si>
    <t>AD\pazrjk</t>
  </si>
  <si>
    <t>Plate</t>
  </si>
  <si>
    <t>Thermo Fisher Scientific-Nunclon 96 Flat Bottom Black Polystyrene Catalog No.: 137101/137103/237105/237107/237108/437111/437112 [NUN96fb.pdfx]</t>
  </si>
  <si>
    <t>Plate-ID (Stacker)</t>
  </si>
  <si>
    <t>Label: Label1</t>
  </si>
  <si>
    <t>Mode</t>
  </si>
  <si>
    <t>Fluorescence Top Reading</t>
  </si>
  <si>
    <t>Excitation Wavelength</t>
  </si>
  <si>
    <t>nm</t>
  </si>
  <si>
    <t>Emission Wavelength</t>
  </si>
  <si>
    <t>Excitation Bandwidth</t>
  </si>
  <si>
    <t>Emission Bandwidth</t>
  </si>
  <si>
    <t>Gain</t>
  </si>
  <si>
    <t>Optimal (100%)</t>
  </si>
  <si>
    <t>Number of Flashes</t>
  </si>
  <si>
    <t>Integration Time</t>
  </si>
  <si>
    <t>µs</t>
  </si>
  <si>
    <t>Lag Time</t>
  </si>
  <si>
    <t>Settle Time</t>
  </si>
  <si>
    <t>ms</t>
  </si>
  <si>
    <t>Z-Position (Manual)</t>
  </si>
  <si>
    <t>µm</t>
  </si>
  <si>
    <t>Start Time:</t>
  </si>
  <si>
    <t>31/10/2023 11:44:06</t>
  </si>
  <si>
    <t>Temperature: 22.5 °C</t>
  </si>
  <si>
    <t>&lt;&gt;</t>
  </si>
  <si>
    <t>A</t>
  </si>
  <si>
    <t>B</t>
  </si>
  <si>
    <t>C</t>
  </si>
  <si>
    <t>D</t>
  </si>
  <si>
    <t>E</t>
  </si>
  <si>
    <t>F</t>
  </si>
  <si>
    <t>G</t>
  </si>
  <si>
    <t>H</t>
  </si>
  <si>
    <t>N/P</t>
  </si>
  <si>
    <t>1 mg/mL (100%)</t>
  </si>
  <si>
    <t>0 mg/mL (0%)</t>
  </si>
  <si>
    <t>TETA-2Phe</t>
  </si>
  <si>
    <t>TETA-2L1</t>
  </si>
  <si>
    <t>TETA-3L1</t>
  </si>
  <si>
    <t>TETA-2L2</t>
  </si>
  <si>
    <t>TETA-3L2, NP 1</t>
  </si>
  <si>
    <t>TETA-3L2, NP 2</t>
  </si>
  <si>
    <t>TETA-3L2, NP 4</t>
  </si>
  <si>
    <t>TETA-3L2, NP 8</t>
  </si>
  <si>
    <t>TETA-3L2, NP 16</t>
  </si>
  <si>
    <t>TETA-3L2, NP 32</t>
  </si>
  <si>
    <t>TETA-3L2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</si>
</sst>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</cellStyleXfs>
  <cellXfs count="30">
    <xf numFmtId="0" fontId="0" fillId="0" borderId="0" xfId="0"/>
    <xf numFmtId="0" fontId="0" fillId="0" borderId="0" xfId="0" quotePrefix="1"/>
    <xf numFmtId="0" fontId="1" fillId="9" borderId="0" xfId="0" applyFont="1" applyFill="1"/>
    <xf numFmtId="0" fontId="0" fillId="10" borderId="0" xfId="0" applyFill="1"/>
    <xf numFmtId="0" fontId="0" fillId="11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8">
    <cellStyle name="Normal" xfId="0" builtinId="0"/>
    <cellStyle name="Tecan.At.Excel.Attenuation" xfId="6" xr:uid="{1BC8C035-FCE4-45B6-8BAE-D68B4C4AC39B}"/>
    <cellStyle name="Tecan.At.Excel.AutoGain_0" xfId="7" xr:uid="{D714E843-B81B-4EFD-BF50-6FF324F8A396}"/>
    <cellStyle name="Tecan.At.Excel.Error" xfId="1" xr:uid="{2AEF56E1-D188-46BA-8FB8-A087FF0F06D4}"/>
    <cellStyle name="Tecan.At.Excel.GFactorAndMeasurementBlank" xfId="5" xr:uid="{FEC46F35-9DEC-441D-945C-B6094BB26109}"/>
    <cellStyle name="Tecan.At.Excel.GFactorBlank" xfId="3" xr:uid="{2254FD4B-F34E-47D6-96F5-ACB9CB9B2385}"/>
    <cellStyle name="Tecan.At.Excel.GFactorReference" xfId="4" xr:uid="{81387C6B-A742-423A-A4A3-AE80644C8B4A}"/>
    <cellStyle name="Tecan.At.Excel.MeasurementBlank" xfId="2" xr:uid="{2995F6FC-C20B-486C-B24B-2925D80169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2AB9-5ED5-4BEE-BDFB-8C765EF0BFA7}">
  <dimension ref="A1:AD63"/>
  <sheetViews>
    <sheetView tabSelected="1" topLeftCell="A16" zoomScale="55" zoomScaleNormal="55" workbookViewId="0">
      <selection activeCell="A55" sqref="A55:M63"/>
    </sheetView>
  </sheetViews>
  <sheetFormatPr defaultRowHeight="15" x14ac:dyDescent="0.25"/>
  <cols>
    <col min="16" max="18" width="12" customWidth="1"/>
    <col min="19" max="21" width="11.140625" customWidth="1"/>
    <col min="22" max="24" width="11" customWidth="1"/>
    <col min="25" max="27" width="10.7109375" customWidth="1"/>
    <col min="28" max="28" width="10.5703125" customWidth="1"/>
  </cols>
  <sheetData>
    <row r="1" spans="1:9" x14ac:dyDescent="0.25">
      <c r="A1" t="s">
        <v>0</v>
      </c>
      <c r="E1" t="s">
        <v>1</v>
      </c>
    </row>
    <row r="2" spans="1:9" x14ac:dyDescent="0.25">
      <c r="A2" t="s">
        <v>2</v>
      </c>
      <c r="E2" t="s">
        <v>3</v>
      </c>
      <c r="I2" t="s">
        <v>4</v>
      </c>
    </row>
    <row r="3" spans="1:9" x14ac:dyDescent="0.25">
      <c r="A3" t="s">
        <v>5</v>
      </c>
      <c r="E3" t="s">
        <v>6</v>
      </c>
    </row>
    <row r="5" spans="1:9" x14ac:dyDescent="0.25">
      <c r="A5" t="s">
        <v>7</v>
      </c>
      <c r="B5" t="s">
        <v>8</v>
      </c>
    </row>
    <row r="6" spans="1:9" x14ac:dyDescent="0.25">
      <c r="A6" t="s">
        <v>9</v>
      </c>
      <c r="B6" s="1" t="s">
        <v>10</v>
      </c>
    </row>
    <row r="9" spans="1:9" x14ac:dyDescent="0.25">
      <c r="A9" t="s">
        <v>11</v>
      </c>
      <c r="E9" t="s">
        <v>12</v>
      </c>
    </row>
    <row r="10" spans="1:9" x14ac:dyDescent="0.25">
      <c r="A10" t="s">
        <v>13</v>
      </c>
      <c r="E10" t="s">
        <v>14</v>
      </c>
    </row>
    <row r="11" spans="1:9" x14ac:dyDescent="0.25">
      <c r="A11" t="s">
        <v>15</v>
      </c>
      <c r="E11" t="s">
        <v>16</v>
      </c>
    </row>
    <row r="12" spans="1:9" x14ac:dyDescent="0.25">
      <c r="A12" t="s">
        <v>17</v>
      </c>
    </row>
    <row r="15" spans="1:9" x14ac:dyDescent="0.25">
      <c r="A15" t="s">
        <v>18</v>
      </c>
    </row>
    <row r="16" spans="1:9" x14ac:dyDescent="0.25">
      <c r="A16" t="s">
        <v>19</v>
      </c>
      <c r="E16" t="s">
        <v>20</v>
      </c>
    </row>
    <row r="17" spans="1:13" x14ac:dyDescent="0.25">
      <c r="A17" t="s">
        <v>21</v>
      </c>
      <c r="E17">
        <v>485</v>
      </c>
      <c r="F17" t="s">
        <v>22</v>
      </c>
    </row>
    <row r="18" spans="1:13" x14ac:dyDescent="0.25">
      <c r="A18" t="s">
        <v>23</v>
      </c>
      <c r="E18">
        <v>530</v>
      </c>
      <c r="F18" t="s">
        <v>22</v>
      </c>
    </row>
    <row r="19" spans="1:13" x14ac:dyDescent="0.25">
      <c r="A19" t="s">
        <v>24</v>
      </c>
      <c r="E19">
        <v>9</v>
      </c>
      <c r="F19" t="s">
        <v>22</v>
      </c>
    </row>
    <row r="20" spans="1:13" x14ac:dyDescent="0.25">
      <c r="A20" t="s">
        <v>25</v>
      </c>
      <c r="E20">
        <v>20</v>
      </c>
      <c r="F20" t="s">
        <v>22</v>
      </c>
    </row>
    <row r="21" spans="1:13" x14ac:dyDescent="0.25">
      <c r="A21" t="s">
        <v>26</v>
      </c>
      <c r="E21">
        <v>90</v>
      </c>
      <c r="F21" t="s">
        <v>27</v>
      </c>
    </row>
    <row r="22" spans="1:13" x14ac:dyDescent="0.25">
      <c r="A22" t="s">
        <v>28</v>
      </c>
      <c r="E22">
        <v>10</v>
      </c>
    </row>
    <row r="23" spans="1:13" x14ac:dyDescent="0.25">
      <c r="A23" t="s">
        <v>29</v>
      </c>
      <c r="E23">
        <v>20</v>
      </c>
      <c r="F23" t="s">
        <v>30</v>
      </c>
    </row>
    <row r="24" spans="1:13" x14ac:dyDescent="0.25">
      <c r="A24" t="s">
        <v>31</v>
      </c>
      <c r="E24">
        <v>0</v>
      </c>
      <c r="F24" t="s">
        <v>30</v>
      </c>
    </row>
    <row r="25" spans="1:13" x14ac:dyDescent="0.25">
      <c r="A25" t="s">
        <v>32</v>
      </c>
      <c r="E25">
        <v>0</v>
      </c>
      <c r="F25" t="s">
        <v>33</v>
      </c>
    </row>
    <row r="26" spans="1:13" x14ac:dyDescent="0.25">
      <c r="A26" t="s">
        <v>34</v>
      </c>
      <c r="E26">
        <v>19700</v>
      </c>
      <c r="F26" t="s">
        <v>35</v>
      </c>
    </row>
    <row r="27" spans="1:13" x14ac:dyDescent="0.25">
      <c r="A27" t="s">
        <v>36</v>
      </c>
      <c r="B27" s="1" t="s">
        <v>37</v>
      </c>
    </row>
    <row r="29" spans="1:13" x14ac:dyDescent="0.25">
      <c r="B29" t="s">
        <v>38</v>
      </c>
    </row>
    <row r="30" spans="1:13" x14ac:dyDescent="0.25">
      <c r="A30" s="2" t="s">
        <v>39</v>
      </c>
      <c r="B30" s="2">
        <v>1</v>
      </c>
      <c r="C30" s="2">
        <v>2</v>
      </c>
      <c r="D30" s="2">
        <v>3</v>
      </c>
      <c r="E30" s="2">
        <v>4</v>
      </c>
      <c r="F30" s="2">
        <v>5</v>
      </c>
      <c r="G30" s="2">
        <v>6</v>
      </c>
      <c r="H30" s="2">
        <v>7</v>
      </c>
      <c r="I30" s="2">
        <v>8</v>
      </c>
      <c r="J30" s="2">
        <v>9</v>
      </c>
      <c r="K30" s="2">
        <v>10</v>
      </c>
      <c r="L30" s="2">
        <v>11</v>
      </c>
      <c r="M30" s="2">
        <v>12</v>
      </c>
    </row>
    <row r="31" spans="1:13" ht="15.75" thickBot="1" x14ac:dyDescent="0.3">
      <c r="A31" s="2" t="s">
        <v>40</v>
      </c>
      <c r="B31" s="3">
        <v>43823</v>
      </c>
      <c r="C31" s="3">
        <v>41889</v>
      </c>
      <c r="D31" s="3">
        <v>40627</v>
      </c>
      <c r="E31" s="4">
        <v>168</v>
      </c>
      <c r="F31" s="4">
        <v>162</v>
      </c>
      <c r="G31" s="4">
        <v>174</v>
      </c>
      <c r="H31">
        <v>26278</v>
      </c>
      <c r="I31">
        <v>26379</v>
      </c>
      <c r="J31">
        <v>25635</v>
      </c>
      <c r="K31">
        <v>1778</v>
      </c>
      <c r="L31">
        <v>1605</v>
      </c>
      <c r="M31">
        <v>1234</v>
      </c>
    </row>
    <row r="32" spans="1:13" x14ac:dyDescent="0.25">
      <c r="A32" s="2" t="s">
        <v>41</v>
      </c>
      <c r="B32" s="5">
        <v>26953</v>
      </c>
      <c r="C32" s="6">
        <v>21519</v>
      </c>
      <c r="D32" s="7">
        <v>23425</v>
      </c>
      <c r="E32" s="5">
        <v>23540</v>
      </c>
      <c r="F32" s="6">
        <v>26026</v>
      </c>
      <c r="G32" s="7">
        <v>27919</v>
      </c>
      <c r="H32" s="5">
        <v>27367</v>
      </c>
      <c r="I32" s="6">
        <v>26952</v>
      </c>
      <c r="J32" s="7">
        <v>26513</v>
      </c>
      <c r="K32" s="5">
        <v>19851</v>
      </c>
      <c r="L32" s="6">
        <v>21184</v>
      </c>
      <c r="M32" s="7">
        <v>21166</v>
      </c>
    </row>
    <row r="33" spans="1:30" x14ac:dyDescent="0.25">
      <c r="A33" s="2" t="s">
        <v>42</v>
      </c>
      <c r="B33" s="8">
        <v>13739</v>
      </c>
      <c r="C33">
        <v>13517</v>
      </c>
      <c r="D33" s="9">
        <v>13253</v>
      </c>
      <c r="E33" s="8">
        <v>15990</v>
      </c>
      <c r="F33">
        <v>17270</v>
      </c>
      <c r="G33" s="9">
        <v>17817</v>
      </c>
      <c r="H33" s="8">
        <v>15861</v>
      </c>
      <c r="I33">
        <v>15057</v>
      </c>
      <c r="J33" s="9">
        <v>14579</v>
      </c>
      <c r="K33" s="8">
        <v>3421</v>
      </c>
      <c r="L33">
        <v>2503</v>
      </c>
      <c r="M33" s="9">
        <v>2553</v>
      </c>
    </row>
    <row r="34" spans="1:30" x14ac:dyDescent="0.25">
      <c r="A34" s="2" t="s">
        <v>43</v>
      </c>
      <c r="B34" s="8">
        <v>4889</v>
      </c>
      <c r="C34">
        <v>5142</v>
      </c>
      <c r="D34" s="9">
        <v>4975</v>
      </c>
      <c r="E34" s="8">
        <v>187</v>
      </c>
      <c r="F34">
        <v>2301</v>
      </c>
      <c r="G34" s="9">
        <v>2456</v>
      </c>
      <c r="H34" s="8">
        <v>1483</v>
      </c>
      <c r="I34">
        <v>655</v>
      </c>
      <c r="J34" s="9">
        <v>1640</v>
      </c>
      <c r="K34" s="8">
        <v>323</v>
      </c>
      <c r="L34">
        <v>331</v>
      </c>
      <c r="M34" s="9">
        <v>310</v>
      </c>
    </row>
    <row r="35" spans="1:30" x14ac:dyDescent="0.25">
      <c r="A35" s="2" t="s">
        <v>44</v>
      </c>
      <c r="B35" s="8">
        <v>1548</v>
      </c>
      <c r="C35">
        <v>1535</v>
      </c>
      <c r="D35" s="9">
        <v>1513</v>
      </c>
      <c r="E35" s="8">
        <v>366</v>
      </c>
      <c r="F35">
        <v>616</v>
      </c>
      <c r="G35" s="9">
        <v>618</v>
      </c>
      <c r="H35" s="8">
        <v>298</v>
      </c>
      <c r="I35">
        <v>307</v>
      </c>
      <c r="J35" s="9">
        <v>331</v>
      </c>
      <c r="K35" s="8">
        <v>205</v>
      </c>
      <c r="L35">
        <v>183</v>
      </c>
      <c r="M35" s="9">
        <v>189</v>
      </c>
    </row>
    <row r="36" spans="1:30" x14ac:dyDescent="0.25">
      <c r="A36" s="2" t="s">
        <v>45</v>
      </c>
      <c r="B36" s="8">
        <v>647</v>
      </c>
      <c r="C36">
        <v>657</v>
      </c>
      <c r="D36" s="9">
        <v>642</v>
      </c>
      <c r="E36" s="8">
        <v>325</v>
      </c>
      <c r="F36">
        <v>303</v>
      </c>
      <c r="G36" s="9">
        <v>319</v>
      </c>
      <c r="H36" s="8">
        <v>182</v>
      </c>
      <c r="I36">
        <v>183</v>
      </c>
      <c r="J36" s="9">
        <v>209</v>
      </c>
      <c r="K36" s="8">
        <v>169</v>
      </c>
      <c r="L36">
        <v>165</v>
      </c>
      <c r="M36" s="9">
        <v>164</v>
      </c>
    </row>
    <row r="37" spans="1:30" ht="15.75" thickBot="1" x14ac:dyDescent="0.3">
      <c r="A37" s="2" t="s">
        <v>46</v>
      </c>
      <c r="B37" s="10">
        <v>329</v>
      </c>
      <c r="C37" s="11">
        <v>337</v>
      </c>
      <c r="D37" s="12">
        <v>338</v>
      </c>
      <c r="E37" s="10">
        <v>277</v>
      </c>
      <c r="F37" s="11">
        <v>215</v>
      </c>
      <c r="G37" s="12">
        <v>229</v>
      </c>
      <c r="H37" s="10">
        <v>156</v>
      </c>
      <c r="I37" s="11">
        <v>160</v>
      </c>
      <c r="J37" s="12">
        <v>159</v>
      </c>
      <c r="K37" s="10">
        <v>195</v>
      </c>
      <c r="L37" s="11">
        <v>150</v>
      </c>
      <c r="M37" s="12">
        <v>147</v>
      </c>
    </row>
    <row r="38" spans="1:30" x14ac:dyDescent="0.25">
      <c r="A38" s="2" t="s">
        <v>47</v>
      </c>
      <c r="B38">
        <v>197</v>
      </c>
      <c r="C38">
        <v>204</v>
      </c>
      <c r="D38">
        <v>158</v>
      </c>
      <c r="E38">
        <v>174</v>
      </c>
      <c r="F38">
        <v>161</v>
      </c>
      <c r="G38">
        <v>163</v>
      </c>
      <c r="H38">
        <v>158</v>
      </c>
      <c r="I38">
        <v>174</v>
      </c>
      <c r="J38">
        <v>152</v>
      </c>
      <c r="K38">
        <v>152</v>
      </c>
      <c r="L38">
        <v>158</v>
      </c>
      <c r="M38">
        <v>153</v>
      </c>
    </row>
    <row r="41" spans="1:30" x14ac:dyDescent="0.25">
      <c r="O41" s="16">
        <v>1</v>
      </c>
      <c r="P41">
        <f>AVERAGE(B44:D44)</f>
        <v>42113</v>
      </c>
    </row>
    <row r="42" spans="1:30" x14ac:dyDescent="0.25">
      <c r="O42" s="16">
        <v>0</v>
      </c>
      <c r="P42">
        <f>AVERAGE(E44:G44)</f>
        <v>168</v>
      </c>
    </row>
    <row r="43" spans="1:30" ht="15.75" thickBot="1" x14ac:dyDescent="0.3">
      <c r="A43" s="2"/>
      <c r="B43" s="2">
        <v>1</v>
      </c>
      <c r="C43" s="2">
        <v>2</v>
      </c>
      <c r="D43" s="2">
        <v>3</v>
      </c>
      <c r="E43" s="2">
        <v>4</v>
      </c>
      <c r="F43" s="2">
        <v>5</v>
      </c>
      <c r="G43" s="2">
        <v>6</v>
      </c>
      <c r="H43" s="2">
        <v>7</v>
      </c>
      <c r="I43" s="2">
        <v>8</v>
      </c>
      <c r="J43" s="2">
        <v>9</v>
      </c>
      <c r="K43" s="2">
        <v>10</v>
      </c>
      <c r="L43" s="2">
        <v>11</v>
      </c>
      <c r="M43" s="2">
        <v>12</v>
      </c>
    </row>
    <row r="44" spans="1:30" ht="15.75" thickBot="1" x14ac:dyDescent="0.3">
      <c r="A44" s="2" t="s">
        <v>48</v>
      </c>
      <c r="B44" s="3">
        <v>43823</v>
      </c>
      <c r="C44" s="3">
        <v>41889</v>
      </c>
      <c r="D44" s="3">
        <v>40627</v>
      </c>
      <c r="E44" s="4">
        <v>168</v>
      </c>
      <c r="F44" s="4">
        <v>162</v>
      </c>
      <c r="G44" s="4">
        <v>174</v>
      </c>
      <c r="H44" s="13">
        <v>26278</v>
      </c>
      <c r="I44" s="14">
        <v>26379</v>
      </c>
      <c r="J44" s="15">
        <v>25635</v>
      </c>
      <c r="K44" s="13">
        <v>1778</v>
      </c>
      <c r="L44" s="14">
        <v>1605</v>
      </c>
      <c r="M44" s="15">
        <v>1234</v>
      </c>
      <c r="O44" s="2" t="s">
        <v>48</v>
      </c>
      <c r="P44" s="17" t="s">
        <v>51</v>
      </c>
      <c r="Q44" s="17"/>
      <c r="R44" s="17"/>
      <c r="S44" s="17" t="s">
        <v>52</v>
      </c>
      <c r="T44" s="17"/>
      <c r="U44" s="17"/>
      <c r="V44" s="17" t="s">
        <v>53</v>
      </c>
      <c r="W44" s="17"/>
      <c r="X44" s="17"/>
      <c r="Y44" s="17" t="s">
        <v>54</v>
      </c>
      <c r="Z44" s="17"/>
      <c r="AA44" s="17"/>
      <c r="AB44" s="17" t="s">
        <v>61</v>
      </c>
      <c r="AC44" s="17"/>
      <c r="AD44" s="17"/>
    </row>
    <row r="45" spans="1:30" x14ac:dyDescent="0.25">
      <c r="A45" s="2">
        <v>1</v>
      </c>
      <c r="B45" s="5">
        <v>26953</v>
      </c>
      <c r="C45" s="6">
        <v>21519</v>
      </c>
      <c r="D45" s="7">
        <v>23425</v>
      </c>
      <c r="E45" s="5">
        <v>23540</v>
      </c>
      <c r="F45" s="6">
        <v>26026</v>
      </c>
      <c r="G45" s="7">
        <v>27919</v>
      </c>
      <c r="H45" s="5">
        <v>27367</v>
      </c>
      <c r="I45" s="6">
        <v>26952</v>
      </c>
      <c r="J45" s="7">
        <v>26513</v>
      </c>
      <c r="K45" s="5">
        <v>19851</v>
      </c>
      <c r="L45" s="6">
        <v>21184</v>
      </c>
      <c r="M45" s="7">
        <v>21166</v>
      </c>
      <c r="O45" s="2">
        <v>1</v>
      </c>
      <c r="P45">
        <f>(1-(B45-$P$42)/($P$41-$P$42))*100</f>
        <v>36.142567648110621</v>
      </c>
      <c r="Q45">
        <f t="shared" ref="Q45:AA50" si="0">(1-(C45-$P$42)/($P$41-$P$42))*100</f>
        <v>49.097627845988789</v>
      </c>
      <c r="R45">
        <f t="shared" si="0"/>
        <v>44.55358207176063</v>
      </c>
      <c r="S45">
        <f t="shared" si="0"/>
        <v>44.279413517701748</v>
      </c>
      <c r="T45">
        <f t="shared" si="0"/>
        <v>38.352604601263565</v>
      </c>
      <c r="U45">
        <f t="shared" si="0"/>
        <v>33.839551794015975</v>
      </c>
      <c r="V45">
        <f t="shared" si="0"/>
        <v>35.155560853498628</v>
      </c>
      <c r="W45">
        <f t="shared" si="0"/>
        <v>36.144951722493744</v>
      </c>
      <c r="X45">
        <f t="shared" si="0"/>
        <v>37.191560376683753</v>
      </c>
      <c r="Y45">
        <f t="shared" si="0"/>
        <v>53.074263917034202</v>
      </c>
      <c r="Z45">
        <f t="shared" si="0"/>
        <v>49.896292764334248</v>
      </c>
      <c r="AA45">
        <f t="shared" si="0"/>
        <v>49.939206103230418</v>
      </c>
      <c r="AB45">
        <f>(1-(H44-$P$42)/($P$41-$P$42))*100</f>
        <v>37.751817856717132</v>
      </c>
      <c r="AC45">
        <f t="shared" ref="AC45:AD45" si="1">(1-(I44-$P$42)/($P$41-$P$42))*100</f>
        <v>37.511026344021936</v>
      </c>
      <c r="AD45">
        <f t="shared" si="1"/>
        <v>39.284777685063773</v>
      </c>
    </row>
    <row r="46" spans="1:30" x14ac:dyDescent="0.25">
      <c r="A46" s="2">
        <v>2</v>
      </c>
      <c r="B46" s="8">
        <v>13739</v>
      </c>
      <c r="C46">
        <v>13517</v>
      </c>
      <c r="D46" s="9">
        <v>13253</v>
      </c>
      <c r="E46" s="8">
        <v>15990</v>
      </c>
      <c r="F46">
        <v>17270</v>
      </c>
      <c r="G46" s="9">
        <v>17817</v>
      </c>
      <c r="H46" s="8">
        <v>15861</v>
      </c>
      <c r="I46">
        <v>15057</v>
      </c>
      <c r="J46" s="9">
        <v>14579</v>
      </c>
      <c r="K46" s="8">
        <v>3421</v>
      </c>
      <c r="L46">
        <v>2503</v>
      </c>
      <c r="M46" s="9">
        <v>2553</v>
      </c>
      <c r="O46" s="2">
        <v>2</v>
      </c>
      <c r="P46">
        <f t="shared" ref="P46:P50" si="2">(1-(B46-$P$42)/($P$41-$P$42))*100</f>
        <v>67.645726546668243</v>
      </c>
      <c r="Q46">
        <f t="shared" si="0"/>
        <v>68.174991059721066</v>
      </c>
      <c r="R46">
        <f t="shared" si="0"/>
        <v>68.804386696864952</v>
      </c>
      <c r="S46">
        <f t="shared" si="0"/>
        <v>62.279175110263438</v>
      </c>
      <c r="T46">
        <f t="shared" si="0"/>
        <v>59.227559899868879</v>
      </c>
      <c r="U46">
        <f t="shared" si="0"/>
        <v>57.923471212301827</v>
      </c>
      <c r="V46">
        <f t="shared" si="0"/>
        <v>62.58672070568602</v>
      </c>
      <c r="W46">
        <f t="shared" si="0"/>
        <v>64.503516509715112</v>
      </c>
      <c r="X46">
        <f t="shared" si="0"/>
        <v>65.643104064846824</v>
      </c>
      <c r="Y46">
        <f t="shared" si="0"/>
        <v>92.244606031708187</v>
      </c>
      <c r="Z46">
        <f t="shared" si="0"/>
        <v>94.433186315413039</v>
      </c>
      <c r="AA46">
        <f t="shared" si="0"/>
        <v>94.313982596257006</v>
      </c>
      <c r="AB46">
        <f>(1-(K44-$P$42)/($P$41-$P$42))*100</f>
        <v>96.161640243175583</v>
      </c>
      <c r="AC46">
        <f t="shared" ref="AC46:AD46" si="3">(1-(L44-$P$42)/($P$41-$P$42))*100</f>
        <v>96.574085111455474</v>
      </c>
      <c r="AD46">
        <f t="shared" si="3"/>
        <v>97.458576707593281</v>
      </c>
    </row>
    <row r="47" spans="1:30" x14ac:dyDescent="0.25">
      <c r="A47" s="2">
        <v>4</v>
      </c>
      <c r="B47" s="8">
        <v>4889</v>
      </c>
      <c r="C47">
        <v>5142</v>
      </c>
      <c r="D47" s="9">
        <v>4975</v>
      </c>
      <c r="E47" s="8">
        <v>187</v>
      </c>
      <c r="F47">
        <v>2301</v>
      </c>
      <c r="G47" s="9">
        <v>2456</v>
      </c>
      <c r="H47" s="8">
        <v>1483</v>
      </c>
      <c r="I47">
        <v>655</v>
      </c>
      <c r="J47" s="9">
        <v>1640</v>
      </c>
      <c r="K47" s="8">
        <v>323</v>
      </c>
      <c r="L47">
        <v>331</v>
      </c>
      <c r="M47" s="9">
        <v>310</v>
      </c>
      <c r="O47" s="2">
        <v>4</v>
      </c>
      <c r="P47">
        <f t="shared" si="2"/>
        <v>88.744784837286929</v>
      </c>
      <c r="Q47">
        <f t="shared" si="0"/>
        <v>88.141614018357373</v>
      </c>
      <c r="R47">
        <f t="shared" si="0"/>
        <v>88.539754440338541</v>
      </c>
      <c r="S47">
        <f t="shared" si="0"/>
        <v>99.9547025867207</v>
      </c>
      <c r="T47">
        <f t="shared" si="0"/>
        <v>94.914769340803431</v>
      </c>
      <c r="U47">
        <f t="shared" si="0"/>
        <v>94.54523781141971</v>
      </c>
      <c r="V47">
        <f t="shared" si="0"/>
        <v>96.864942186196217</v>
      </c>
      <c r="W47">
        <f t="shared" si="0"/>
        <v>98.838955775420189</v>
      </c>
      <c r="X47">
        <f t="shared" si="0"/>
        <v>96.49064250804625</v>
      </c>
      <c r="Y47">
        <f t="shared" si="0"/>
        <v>99.630468470616279</v>
      </c>
      <c r="Z47">
        <f t="shared" si="0"/>
        <v>99.61139587555131</v>
      </c>
      <c r="AA47">
        <f t="shared" si="0"/>
        <v>99.661461437596856</v>
      </c>
      <c r="AB47">
        <f>(1-(B51-$P$42)/($P$41-$P$42))*100</f>
        <v>99.930861842889499</v>
      </c>
      <c r="AC47">
        <f t="shared" ref="AC47:AD47" si="4">(1-(C51-$P$42)/($P$41-$P$42))*100</f>
        <v>99.91417332220766</v>
      </c>
      <c r="AD47">
        <f t="shared" si="4"/>
        <v>100.02384074383122</v>
      </c>
    </row>
    <row r="48" spans="1:30" x14ac:dyDescent="0.25">
      <c r="A48" s="2">
        <v>8</v>
      </c>
      <c r="B48" s="8">
        <v>1548</v>
      </c>
      <c r="C48">
        <v>1535</v>
      </c>
      <c r="D48" s="9">
        <v>1513</v>
      </c>
      <c r="E48" s="8">
        <v>366</v>
      </c>
      <c r="F48">
        <v>616</v>
      </c>
      <c r="G48" s="9">
        <v>618</v>
      </c>
      <c r="H48" s="8">
        <v>298</v>
      </c>
      <c r="I48">
        <v>307</v>
      </c>
      <c r="J48" s="9">
        <v>331</v>
      </c>
      <c r="K48" s="8">
        <v>205</v>
      </c>
      <c r="L48">
        <v>183</v>
      </c>
      <c r="M48" s="9">
        <v>189</v>
      </c>
      <c r="O48" s="2">
        <v>8</v>
      </c>
      <c r="P48">
        <f t="shared" si="2"/>
        <v>96.709977351293361</v>
      </c>
      <c r="Q48">
        <f t="shared" si="0"/>
        <v>96.740970318273938</v>
      </c>
      <c r="R48">
        <f t="shared" si="0"/>
        <v>96.793419954702586</v>
      </c>
      <c r="S48">
        <f t="shared" si="0"/>
        <v>99.527953272142085</v>
      </c>
      <c r="T48">
        <f t="shared" si="0"/>
        <v>98.931934676361905</v>
      </c>
      <c r="U48">
        <f t="shared" si="0"/>
        <v>98.927166527595659</v>
      </c>
      <c r="V48">
        <f t="shared" si="0"/>
        <v>99.690070330194303</v>
      </c>
      <c r="W48">
        <f t="shared" si="0"/>
        <v>99.668613660746217</v>
      </c>
      <c r="X48">
        <f t="shared" si="0"/>
        <v>99.61139587555131</v>
      </c>
      <c r="Y48">
        <f t="shared" si="0"/>
        <v>99.91178924782453</v>
      </c>
      <c r="Z48">
        <f t="shared" si="0"/>
        <v>99.964238884253191</v>
      </c>
      <c r="AA48">
        <f t="shared" si="0"/>
        <v>99.949934437954468</v>
      </c>
      <c r="AB48">
        <f>(1-(E51-$P$42)/($P$41-$P$42))*100</f>
        <v>99.985695553701277</v>
      </c>
      <c r="AC48">
        <f t="shared" ref="AC48:AD48" si="5">(1-(F51-$P$42)/($P$41-$P$42))*100</f>
        <v>100.01668852068184</v>
      </c>
      <c r="AD48">
        <f t="shared" si="5"/>
        <v>100.01192037191559</v>
      </c>
    </row>
    <row r="49" spans="1:30" x14ac:dyDescent="0.25">
      <c r="A49" s="2">
        <v>16</v>
      </c>
      <c r="B49" s="8">
        <v>647</v>
      </c>
      <c r="C49">
        <v>657</v>
      </c>
      <c r="D49" s="9">
        <v>642</v>
      </c>
      <c r="E49" s="8">
        <v>325</v>
      </c>
      <c r="F49">
        <v>303</v>
      </c>
      <c r="G49" s="9">
        <v>319</v>
      </c>
      <c r="H49" s="8">
        <v>182</v>
      </c>
      <c r="I49">
        <v>183</v>
      </c>
      <c r="J49" s="9">
        <v>209</v>
      </c>
      <c r="K49" s="8">
        <v>169</v>
      </c>
      <c r="L49">
        <v>165</v>
      </c>
      <c r="M49" s="9">
        <v>164</v>
      </c>
      <c r="O49" s="2">
        <v>16</v>
      </c>
      <c r="P49">
        <f t="shared" si="2"/>
        <v>98.858028370485158</v>
      </c>
      <c r="Q49">
        <f t="shared" si="0"/>
        <v>98.834187626653943</v>
      </c>
      <c r="R49">
        <f t="shared" si="0"/>
        <v>98.869948742400766</v>
      </c>
      <c r="S49">
        <f t="shared" si="0"/>
        <v>99.625700321850047</v>
      </c>
      <c r="T49">
        <f t="shared" si="0"/>
        <v>99.678149958278695</v>
      </c>
      <c r="U49">
        <f t="shared" si="0"/>
        <v>99.640004768148771</v>
      </c>
      <c r="V49">
        <f t="shared" si="0"/>
        <v>99.966622958636307</v>
      </c>
      <c r="W49">
        <f t="shared" si="0"/>
        <v>99.964238884253191</v>
      </c>
      <c r="X49">
        <f t="shared" si="0"/>
        <v>99.902252950292052</v>
      </c>
      <c r="Y49">
        <f t="shared" si="0"/>
        <v>99.997615925616884</v>
      </c>
      <c r="Z49">
        <f t="shared" si="0"/>
        <v>100.00715222314935</v>
      </c>
      <c r="AA49">
        <f t="shared" si="0"/>
        <v>100.00953629753249</v>
      </c>
      <c r="AB49">
        <f>(1-(H51-$P$42)/($P$41-$P$42))*100</f>
        <v>100.02384074383122</v>
      </c>
      <c r="AC49">
        <f t="shared" ref="AC49:AD49" si="6">(1-(I51-$P$42)/($P$41-$P$42))*100</f>
        <v>99.985695553701277</v>
      </c>
      <c r="AD49">
        <f t="shared" si="6"/>
        <v>100.03814519012992</v>
      </c>
    </row>
    <row r="50" spans="1:30" ht="15.75" thickBot="1" x14ac:dyDescent="0.3">
      <c r="A50" s="2">
        <v>32</v>
      </c>
      <c r="B50" s="10">
        <v>329</v>
      </c>
      <c r="C50" s="11">
        <v>337</v>
      </c>
      <c r="D50" s="12">
        <v>338</v>
      </c>
      <c r="E50" s="10">
        <v>277</v>
      </c>
      <c r="F50" s="11">
        <v>215</v>
      </c>
      <c r="G50" s="12">
        <v>229</v>
      </c>
      <c r="H50" s="10">
        <v>156</v>
      </c>
      <c r="I50" s="11">
        <v>160</v>
      </c>
      <c r="J50" s="12">
        <v>159</v>
      </c>
      <c r="K50" s="10">
        <v>195</v>
      </c>
      <c r="L50" s="11">
        <v>150</v>
      </c>
      <c r="M50" s="12">
        <v>147</v>
      </c>
      <c r="O50" s="2">
        <v>32</v>
      </c>
      <c r="P50">
        <f t="shared" si="2"/>
        <v>99.616164024317555</v>
      </c>
      <c r="Q50">
        <f t="shared" si="0"/>
        <v>99.5970914292526</v>
      </c>
      <c r="R50">
        <f t="shared" si="0"/>
        <v>99.59470735486947</v>
      </c>
      <c r="S50">
        <f t="shared" si="0"/>
        <v>99.740135892239834</v>
      </c>
      <c r="T50">
        <f t="shared" si="0"/>
        <v>99.887948503993329</v>
      </c>
      <c r="U50">
        <f t="shared" si="0"/>
        <v>99.854571462629636</v>
      </c>
      <c r="V50">
        <f t="shared" si="0"/>
        <v>100.02860889259746</v>
      </c>
      <c r="W50">
        <f t="shared" si="0"/>
        <v>100.01907259506497</v>
      </c>
      <c r="X50">
        <f t="shared" si="0"/>
        <v>100.02145666944809</v>
      </c>
      <c r="Y50">
        <f t="shared" si="0"/>
        <v>99.935629991655745</v>
      </c>
      <c r="Z50">
        <f t="shared" si="0"/>
        <v>100.04291333889617</v>
      </c>
      <c r="AA50">
        <f t="shared" si="0"/>
        <v>100.05006556204555</v>
      </c>
      <c r="AB50">
        <f>(1-(K51-$P$42)/($P$41-$P$42))*100</f>
        <v>100.03814519012992</v>
      </c>
      <c r="AC50">
        <f t="shared" ref="AC50:AD50" si="7">(1-(L51-$P$42)/($P$41-$P$42))*100</f>
        <v>100.02384074383122</v>
      </c>
      <c r="AD50">
        <f t="shared" si="7"/>
        <v>100.03576111574681</v>
      </c>
    </row>
    <row r="51" spans="1:30" ht="15.75" thickBot="1" x14ac:dyDescent="0.3">
      <c r="A51" s="2"/>
      <c r="B51" s="13">
        <v>197</v>
      </c>
      <c r="C51" s="14">
        <v>204</v>
      </c>
      <c r="D51" s="15">
        <v>158</v>
      </c>
      <c r="E51" s="13">
        <v>174</v>
      </c>
      <c r="F51" s="14">
        <v>161</v>
      </c>
      <c r="G51" s="15">
        <v>163</v>
      </c>
      <c r="H51" s="13">
        <v>158</v>
      </c>
      <c r="I51" s="14">
        <v>174</v>
      </c>
      <c r="J51" s="15">
        <v>152</v>
      </c>
      <c r="K51" s="13">
        <v>152</v>
      </c>
      <c r="L51" s="14">
        <v>158</v>
      </c>
      <c r="M51" s="15">
        <v>153</v>
      </c>
    </row>
    <row r="55" spans="1:30" ht="15.75" thickBot="1" x14ac:dyDescent="0.3">
      <c r="A55" s="2"/>
      <c r="B55" s="2">
        <v>1</v>
      </c>
      <c r="C55" s="2">
        <v>2</v>
      </c>
      <c r="D55" s="2">
        <v>3</v>
      </c>
      <c r="E55" s="2">
        <v>4</v>
      </c>
      <c r="F55" s="2">
        <v>5</v>
      </c>
      <c r="G55" s="2">
        <v>6</v>
      </c>
      <c r="H55" s="2">
        <v>7</v>
      </c>
      <c r="I55" s="2">
        <v>8</v>
      </c>
      <c r="J55" s="2">
        <v>9</v>
      </c>
      <c r="K55" s="2">
        <v>10</v>
      </c>
      <c r="L55" s="2">
        <v>11</v>
      </c>
      <c r="M55" s="2">
        <v>12</v>
      </c>
    </row>
    <row r="56" spans="1:30" ht="15.75" thickBot="1" x14ac:dyDescent="0.3">
      <c r="A56" s="2" t="s">
        <v>48</v>
      </c>
      <c r="B56" s="3" t="s">
        <v>49</v>
      </c>
      <c r="C56" s="3"/>
      <c r="D56" s="3"/>
      <c r="E56" s="4" t="s">
        <v>50</v>
      </c>
      <c r="F56" s="4"/>
      <c r="G56" s="4"/>
      <c r="H56" s="18" t="s">
        <v>55</v>
      </c>
      <c r="I56" s="19"/>
      <c r="J56" s="20"/>
      <c r="K56" s="18" t="s">
        <v>56</v>
      </c>
      <c r="L56" s="19"/>
      <c r="M56" s="20"/>
    </row>
    <row r="57" spans="1:30" x14ac:dyDescent="0.25">
      <c r="A57" s="2">
        <v>1</v>
      </c>
      <c r="B57" s="21" t="s">
        <v>51</v>
      </c>
      <c r="C57" s="22"/>
      <c r="D57" s="23"/>
      <c r="E57" s="21" t="s">
        <v>52</v>
      </c>
      <c r="F57" s="22"/>
      <c r="G57" s="23"/>
      <c r="H57" s="21" t="s">
        <v>53</v>
      </c>
      <c r="I57" s="22"/>
      <c r="J57" s="23"/>
      <c r="K57" s="21" t="s">
        <v>54</v>
      </c>
      <c r="L57" s="22"/>
      <c r="M57" s="23"/>
    </row>
    <row r="58" spans="1:30" x14ac:dyDescent="0.25">
      <c r="A58" s="2">
        <v>2</v>
      </c>
      <c r="B58" s="24"/>
      <c r="C58" s="25"/>
      <c r="D58" s="26"/>
      <c r="E58" s="24"/>
      <c r="F58" s="25"/>
      <c r="G58" s="26"/>
      <c r="H58" s="24"/>
      <c r="I58" s="25"/>
      <c r="J58" s="26"/>
      <c r="K58" s="24"/>
      <c r="L58" s="25"/>
      <c r="M58" s="26"/>
    </row>
    <row r="59" spans="1:30" x14ac:dyDescent="0.25">
      <c r="A59" s="2">
        <v>4</v>
      </c>
      <c r="B59" s="24"/>
      <c r="C59" s="25"/>
      <c r="D59" s="26"/>
      <c r="E59" s="24"/>
      <c r="F59" s="25"/>
      <c r="G59" s="26"/>
      <c r="H59" s="24"/>
      <c r="I59" s="25"/>
      <c r="J59" s="26"/>
      <c r="K59" s="24"/>
      <c r="L59" s="25"/>
      <c r="M59" s="26"/>
    </row>
    <row r="60" spans="1:30" x14ac:dyDescent="0.25">
      <c r="A60" s="2">
        <v>8</v>
      </c>
      <c r="B60" s="24"/>
      <c r="C60" s="25"/>
      <c r="D60" s="26"/>
      <c r="E60" s="24"/>
      <c r="F60" s="25"/>
      <c r="G60" s="26"/>
      <c r="H60" s="24"/>
      <c r="I60" s="25"/>
      <c r="J60" s="26"/>
      <c r="K60" s="24"/>
      <c r="L60" s="25"/>
      <c r="M60" s="26"/>
    </row>
    <row r="61" spans="1:30" x14ac:dyDescent="0.25">
      <c r="A61" s="2">
        <v>16</v>
      </c>
      <c r="B61" s="24"/>
      <c r="C61" s="25"/>
      <c r="D61" s="26"/>
      <c r="E61" s="24"/>
      <c r="F61" s="25"/>
      <c r="G61" s="26"/>
      <c r="H61" s="24"/>
      <c r="I61" s="25"/>
      <c r="J61" s="26"/>
      <c r="K61" s="24"/>
      <c r="L61" s="25"/>
      <c r="M61" s="26"/>
    </row>
    <row r="62" spans="1:30" ht="15.75" thickBot="1" x14ac:dyDescent="0.3">
      <c r="A62" s="2">
        <v>32</v>
      </c>
      <c r="B62" s="27"/>
      <c r="C62" s="28"/>
      <c r="D62" s="29"/>
      <c r="E62" s="27"/>
      <c r="F62" s="28"/>
      <c r="G62" s="29"/>
      <c r="H62" s="27"/>
      <c r="I62" s="28"/>
      <c r="J62" s="29"/>
      <c r="K62" s="27"/>
      <c r="L62" s="28"/>
      <c r="M62" s="29"/>
    </row>
    <row r="63" spans="1:30" ht="15.75" thickBot="1" x14ac:dyDescent="0.3">
      <c r="A63" s="2"/>
      <c r="B63" s="18" t="s">
        <v>57</v>
      </c>
      <c r="C63" s="19"/>
      <c r="D63" s="20"/>
      <c r="E63" s="18" t="s">
        <v>58</v>
      </c>
      <c r="F63" s="19"/>
      <c r="G63" s="20"/>
      <c r="H63" s="18" t="s">
        <v>59</v>
      </c>
      <c r="I63" s="19"/>
      <c r="J63" s="20"/>
      <c r="K63" s="18" t="s">
        <v>60</v>
      </c>
      <c r="L63" s="19"/>
      <c r="M63" s="20"/>
    </row>
  </sheetData>
  <mergeCells count="15">
    <mergeCell ref="V44:X44"/>
    <mergeCell ref="Y44:AA44"/>
    <mergeCell ref="AB44:AD44"/>
    <mergeCell ref="B63:D63"/>
    <mergeCell ref="E63:G63"/>
    <mergeCell ref="H63:J63"/>
    <mergeCell ref="K63:M63"/>
    <mergeCell ref="P44:R44"/>
    <mergeCell ref="S44:U44"/>
    <mergeCell ref="B57:D62"/>
    <mergeCell ref="E57:G62"/>
    <mergeCell ref="H57:J62"/>
    <mergeCell ref="K57:M62"/>
    <mergeCell ref="H56:J56"/>
    <mergeCell ref="K56:M5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1D9B-7000-4307-A474-72B8CA77B3B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b5cd1b-12b4-4f1e-b9aa-69c28bf035cc" xsi:nil="true"/>
    <lcf76f155ced4ddcb4097134ff3c332f xmlns="5dca1d9c-9c50-42a9-a24f-18cec23305a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681594EC28043B5BF414BFB54FB59" ma:contentTypeVersion="14" ma:contentTypeDescription="Create a new document." ma:contentTypeScope="" ma:versionID="09145a48325df962f9f239880517b82b">
  <xsd:schema xmlns:xsd="http://www.w3.org/2001/XMLSchema" xmlns:xs="http://www.w3.org/2001/XMLSchema" xmlns:p="http://schemas.microsoft.com/office/2006/metadata/properties" xmlns:ns2="5dca1d9c-9c50-42a9-a24f-18cec23305a1" xmlns:ns3="80b5cd1b-12b4-4f1e-b9aa-69c28bf035cc" targetNamespace="http://schemas.microsoft.com/office/2006/metadata/properties" ma:root="true" ma:fieldsID="ba12c8e60a403922bb8c7df382084351" ns2:_="" ns3:_="">
    <xsd:import namespace="5dca1d9c-9c50-42a9-a24f-18cec23305a1"/>
    <xsd:import namespace="80b5cd1b-12b4-4f1e-b9aa-69c28bf03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a1d9c-9c50-42a9-a24f-18cec2330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cd1b-12b4-4f1e-b9aa-69c28bf035c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3b00771-2908-43b9-9fc0-c9c33f9df054}" ma:internalName="TaxCatchAll" ma:showField="CatchAllData" ma:web="80b5cd1b-12b4-4f1e-b9aa-69c28bf03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EED1B8-2ACC-48F3-8345-C6C6538DF9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2B0CFB-B100-4F28-9A2A-155DFDAAE2A4}">
  <ds:schemaRefs>
    <ds:schemaRef ds:uri="http://schemas.microsoft.com/office/2006/metadata/properties"/>
    <ds:schemaRef ds:uri="http://schemas.microsoft.com/office/infopath/2007/PartnerControls"/>
    <ds:schemaRef ds:uri="80b5cd1b-12b4-4f1e-b9aa-69c28bf035cc"/>
    <ds:schemaRef ds:uri="5dca1d9c-9c50-42a9-a24f-18cec23305a1"/>
  </ds:schemaRefs>
</ds:datastoreItem>
</file>

<file path=customXml/itemProps3.xml><?xml version="1.0" encoding="utf-8"?>
<ds:datastoreItem xmlns:ds="http://schemas.openxmlformats.org/officeDocument/2006/customXml" ds:itemID="{CD97EC7F-A804-499B-B8EF-0C25A7E843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ca1d9c-9c50-42a9-a24f-18cec23305a1"/>
    <ds:schemaRef ds:uri="80b5cd1b-12b4-4f1e-b9aa-69c28bf03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Kopiasz (staff)</dc:creator>
  <cp:lastModifiedBy>Rafal Kopiasz (staff)</cp:lastModifiedBy>
  <dcterms:created xsi:type="dcterms:W3CDTF">2023-10-31T11:43:31Z</dcterms:created>
  <dcterms:modified xsi:type="dcterms:W3CDTF">2023-11-02T16:14:26Z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0x010100052681594EC28043B5BF414BFB54FB59</vt:lpwstr>
  </property>
  <property fmtid="{D5CDD505-2E9C-101B-9397-08002B2CF9AE}" pid="3" name="MediaServiceImageTags">
    <vt:lpwstr/>
  </property>
</Properties>
</file>